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930" windowHeight="8700" tabRatio="841" activeTab="0"/>
  </bookViews>
  <sheets>
    <sheet name="ФП" sheetId="1" r:id="rId1"/>
    <sheet name="источ" sheetId="2" r:id="rId2"/>
    <sheet name="функц" sheetId="3" r:id="rId3"/>
    <sheet name="ведомст " sheetId="4" r:id="rId4"/>
  </sheets>
  <definedNames/>
  <calcPr fullCalcOnLoad="1"/>
</workbook>
</file>

<file path=xl/sharedStrings.xml><?xml version="1.0" encoding="utf-8"?>
<sst xmlns="http://schemas.openxmlformats.org/spreadsheetml/2006/main" count="354" uniqueCount="160">
  <si>
    <t>Коды бюджетной классифика-ции РФ</t>
  </si>
  <si>
    <t>Наименование разделов и подразделов</t>
  </si>
  <si>
    <t>0100</t>
  </si>
  <si>
    <t>Общегосударственные вопросы</t>
  </si>
  <si>
    <t>0104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</si>
  <si>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</si>
  <si>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</si>
  <si>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</si>
  <si>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</si>
  <si>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</si>
  <si>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</si>
  <si>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0700</t>
  </si>
  <si>
    <t>Образование</t>
  </si>
  <si>
    <t>0800</t>
  </si>
  <si>
    <t>Культура, кинематография и средства массовой информации</t>
  </si>
  <si>
    <t>0801</t>
  </si>
  <si>
    <t>Культура</t>
  </si>
  <si>
    <t>0500</t>
  </si>
  <si>
    <t>Жилищно-коммунальное хозяйство</t>
  </si>
  <si>
    <t>Всего внутренних заимствований</t>
  </si>
  <si>
    <t xml:space="preserve">Источники внутреннего финансирования дефицита </t>
  </si>
  <si>
    <t>Коды бюджетной классификации РФ</t>
  </si>
  <si>
    <t>ИТОГО:</t>
  </si>
  <si>
    <t>Остатки средств бюджетов</t>
  </si>
  <si>
    <t>0102</t>
  </si>
  <si>
    <t>Дорожное хозяйство</t>
  </si>
  <si>
    <t>0707</t>
  </si>
  <si>
    <t>Молодежная политика и оздоровление детей</t>
  </si>
  <si>
    <t>по разделам и подразделам классификации расходов бюджета</t>
  </si>
  <si>
    <t>0409</t>
  </si>
  <si>
    <t>Наименование кода источника финансирования</t>
  </si>
  <si>
    <t>Наименование</t>
  </si>
  <si>
    <t>Глава</t>
  </si>
  <si>
    <t>Рз Пр</t>
  </si>
  <si>
    <t>ВР</t>
  </si>
  <si>
    <t>014</t>
  </si>
  <si>
    <t>Обеспечение деятельности подведомственных учреждений</t>
  </si>
  <si>
    <t>ОБЩЕГОСУДАРСТВЕННЫЕ ВОПРОСЫ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</si>
  <si>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</si>
  <si>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</si>
  <si>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Библиотеки</t>
  </si>
  <si>
    <t>Центральный аппарат</t>
  </si>
  <si>
    <t>099</t>
  </si>
  <si>
    <t>001</t>
  </si>
  <si>
    <t>0020400</t>
  </si>
  <si>
    <t>Выполнение функций органами местного самоуправления</t>
  </si>
  <si>
    <t>Выполнение функций бюджетными учреждениями</t>
  </si>
  <si>
    <t>0013800</t>
  </si>
  <si>
    <t>0013600</t>
  </si>
  <si>
    <t>4429900</t>
  </si>
  <si>
    <t>01000000000000000</t>
  </si>
  <si>
    <t>01050200000000500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</si>
  <si>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</si>
  <si>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</si>
  <si>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</si>
  <si>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01050200000000600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</si>
  <si>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</si>
  <si>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</si>
  <si>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</si>
  <si>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Функционирование высшего должностного лица субъекта РФ и органа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</si>
  <si>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</si>
  <si>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Выполнение других обязательств государства</t>
  </si>
  <si>
    <t>Функционирование Правительства РФ, высших исполнительных органов государственной власти  субъектов РФ, местных администраций</t>
  </si>
  <si>
    <t>0920305</t>
  </si>
  <si>
    <t>"Об отчете по исполнению</t>
  </si>
  <si>
    <t>Уточненные бюджетные назначения</t>
  </si>
  <si>
    <t>Исполнено</t>
  </si>
  <si>
    <t>В тыс. руб.</t>
  </si>
  <si>
    <t>% исполнения к уточненным назначениям</t>
  </si>
  <si>
    <t>к решению Дубровинской сельской Думы</t>
  </si>
  <si>
    <t>0107</t>
  </si>
  <si>
    <t>0310</t>
  </si>
  <si>
    <t>0503</t>
  </si>
  <si>
    <t>Благоустройство</t>
  </si>
  <si>
    <t>0200</t>
  </si>
  <si>
    <t>0203</t>
  </si>
  <si>
    <t>Обеспечение проведение выборов и референдемов</t>
  </si>
  <si>
    <t>Национальная оборона</t>
  </si>
  <si>
    <t>Мобилизационная и вневойсковая подготовка</t>
  </si>
  <si>
    <t>Обеспечение противопожарной безопасности</t>
  </si>
  <si>
    <t>ЦСР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</si>
  <si>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</si>
  <si>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</si>
  <si>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</si>
  <si>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</si>
  <si>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Руководство и управление в сфере установленных функций</t>
  </si>
  <si>
    <t>Другие  общегосударственные вопросы</t>
  </si>
  <si>
    <t>Государственная регистрация актов гражданского состояния</t>
  </si>
  <si>
    <t xml:space="preserve">Мобилизационная и вневойсковая 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</si>
  <si>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</si>
  <si>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провоохранительная деятельность</t>
  </si>
  <si>
    <t xml:space="preserve"> 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</si>
  <si>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</si>
  <si>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</si>
  <si>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 xml:space="preserve">Функционирование органов в сфере национальной безопасности и правоохранительной деятельности </t>
  </si>
  <si>
    <t>Функционирование органов в сфере национальной безопасности,правоохранительной деятельности и обороны</t>
  </si>
  <si>
    <t>Строительство и модернизация автодорог общего пользования, в т.ч. дорог в поселениях</t>
  </si>
  <si>
    <t>3150201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</si>
  <si>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</si>
  <si>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</si>
  <si>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</si>
  <si>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</si>
  <si>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6000200</t>
  </si>
  <si>
    <t>1003</t>
  </si>
  <si>
    <t>Социальная политика</t>
  </si>
  <si>
    <t>0113</t>
  </si>
  <si>
    <t>950</t>
  </si>
  <si>
    <t>2472000</t>
  </si>
  <si>
    <t>4450000</t>
  </si>
  <si>
    <t>5210221</t>
  </si>
  <si>
    <t>986</t>
  </si>
  <si>
    <t>Приложение 4</t>
  </si>
  <si>
    <t>Распределение</t>
  </si>
  <si>
    <t xml:space="preserve">межбюджетных трансфертов </t>
  </si>
  <si>
    <t>В тыс.руб.</t>
  </si>
  <si>
    <t>№ п/п</t>
  </si>
  <si>
    <t>Муниципальные образования поселений</t>
  </si>
  <si>
    <t xml:space="preserve">Всего межбюджетных трансфертов </t>
  </si>
  <si>
    <t>Иные дотации</t>
  </si>
  <si>
    <t>Субвенции</t>
  </si>
  <si>
    <t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самоуправления поселений полномочий Российской Федерации по первичному воинско</t>
  </si>
  <si>
    <t>на исполнение полномочий по государственной регистрации актов гражданского состояния</t>
  </si>
  <si>
    <t>1</t>
  </si>
  <si>
    <t>2</t>
  </si>
  <si>
    <t>5</t>
  </si>
  <si>
    <t>Дубровинский сельсовет</t>
  </si>
  <si>
    <t>ИТОГО</t>
  </si>
  <si>
    <t>на исполнение государственных полномочий в области культуры</t>
  </si>
  <si>
    <t>Дотации на выравнивание бюджетной обеспеченности из районного фонда финансовой поддержки бюджетов поселений</t>
  </si>
  <si>
    <t>4</t>
  </si>
  <si>
    <t xml:space="preserve"> бюджету Дубровинского сельсовета на 2013 год</t>
  </si>
  <si>
    <t xml:space="preserve"> бюджета Дубровинского сельсовета за  2013 год</t>
  </si>
  <si>
    <t>Распределение бюджетных ассигнований  бюджета поселения за  2013  год</t>
  </si>
  <si>
    <t>0505</t>
  </si>
  <si>
    <t>Другие вопросы в области жилищно-коммунального хозяйства</t>
  </si>
  <si>
    <t>Дорожное хозяйство (дорожные фонды)</t>
  </si>
  <si>
    <t>К решению Дубровинской сельской Думы</t>
  </si>
  <si>
    <t>Ведомственная структура расходов  бюджета Дубровинского сельсовета</t>
  </si>
  <si>
    <t>Уточненный годовой план на 2013 года, тыс. руб.</t>
  </si>
  <si>
    <t>5230000</t>
  </si>
  <si>
    <t>5230100</t>
  </si>
  <si>
    <t>5230400</t>
  </si>
  <si>
    <t>0029900</t>
  </si>
  <si>
    <t>Выполнение функций казенными учреждениями</t>
  </si>
  <si>
    <t>5230102</t>
  </si>
  <si>
    <t>5230101</t>
  </si>
  <si>
    <t>за 2013 год</t>
  </si>
  <si>
    <t>Исполнено за  2013 год</t>
  </si>
  <si>
    <t>"Об отчете по исполнению бюджета Дубровинского сельсовета за 2013год и плановый период 2014 и 2015 годов.</t>
  </si>
  <si>
    <t>от 17 апреля 2014года  №166</t>
  </si>
  <si>
    <r>
      <t xml:space="preserve">Приложение </t>
    </r>
    <r>
      <rPr>
        <sz val="10"/>
        <rFont val="Arial Cyr"/>
        <family val="0"/>
      </rPr>
      <t>3</t>
    </r>
  </si>
  <si>
    <t xml:space="preserve">                                              Приложение  1</t>
  </si>
  <si>
    <t xml:space="preserve"> бюджета Дубровинского сельсовета  за  2013год и плановй период 21014 и 2015 годов."</t>
  </si>
  <si>
    <t>от 17 апреля 2014 года №166</t>
  </si>
  <si>
    <t>от 17 апреля  2014 года №166</t>
  </si>
  <si>
    <t xml:space="preserve">                                              Приложение 2</t>
  </si>
  <si>
    <t xml:space="preserve"> бюджета Дубровинского сельсовета  за  2014 года и плановый период 2014 и 2015 годов."</t>
  </si>
  <si>
    <t xml:space="preserve">"Об отчете по исполнению бюджета Дубровинского сельсовета за  2013год </t>
  </si>
  <si>
    <t xml:space="preserve"> и плановй период за 2014 и 2015 годов"</t>
  </si>
  <si>
    <t xml:space="preserve">от 17 апреля 2014 года №166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</si>
</sst>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00000"/>
    <numFmt numFmtId="168" formatCode="#,##0.0;[Red]#,##0.0"/>
    <numFmt numFmtId="169" formatCode="[$-FC19]d\ mmmm\ yyyy\ &quot;г.&quot;"/>
    <numFmt numFmtId="170" formatCode="#,##0;[Red]#,##0"/>
    <numFmt numFmtId="171" formatCode="#,##0.00;[Red]#,##0.00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8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i/>
      <sz val="10"/>
      <name val="Arial Cyr"/>
      <family val="0"/>
    </font>
    <font>
      <b/>
      <sz val="10"/>
      <color indexed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i/>
      <sz val="11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/>
    </xf>
    <xf numFmtId="0" fontId="8" fillId="0" borderId="2" xfId="0" applyFont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 quotePrefix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7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165" fontId="2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2" fontId="14" fillId="0" borderId="1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49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1">
      <selection activeCell="A4" sqref="A4:H4"/>
    </sheetView>
  </sheetViews>
  <sheetFormatPr defaultColWidth="9.00390625" defaultRowHeight="12.75"/>
  <cols>
    <col min="1" max="1" width="3.375" style="39" customWidth="1"/>
    <col min="2" max="2" width="28.00390625" style="39" customWidth="1"/>
    <col min="3" max="3" width="15.875" style="40" customWidth="1"/>
    <col min="4" max="5" width="14.875" style="40" customWidth="1"/>
    <col min="6" max="6" width="22.00390625" style="40" customWidth="1"/>
    <col min="7" max="8" width="13.875" style="40" customWidth="1"/>
    <col min="9" max="9" width="10.25390625" style="41" bestFit="1" customWidth="1"/>
    <col min="10" max="11" width="9.25390625" style="41" bestFit="1" customWidth="1"/>
    <col min="12" max="14" width="9.125" style="41" customWidth="1"/>
    <col min="15" max="15" width="9.625" style="41" customWidth="1"/>
    <col min="16" max="22" width="9.125" style="41" customWidth="1"/>
    <col min="23" max="23" width="13.125" style="41" customWidth="1"/>
    <col min="24" max="16384" width="9.125" style="41" customWidth="1"/>
  </cols>
  <sheetData>
    <row r="1" spans="7:8" ht="12.75">
      <c r="G1" s="115" t="s">
        <v>111</v>
      </c>
      <c r="H1" s="115"/>
    </row>
    <row r="2" spans="6:8" ht="12.75">
      <c r="F2" s="113" t="s">
        <v>69</v>
      </c>
      <c r="G2" s="115"/>
      <c r="H2" s="113"/>
    </row>
    <row r="3" spans="1:8" ht="12.75">
      <c r="A3" s="113" t="s">
        <v>157</v>
      </c>
      <c r="B3" s="117"/>
      <c r="C3" s="117"/>
      <c r="D3" s="117"/>
      <c r="E3" s="117"/>
      <c r="F3" s="117"/>
      <c r="G3" s="117"/>
      <c r="H3" s="117"/>
    </row>
    <row r="4" spans="1:8" s="45" customFormat="1" ht="12.75" customHeight="1">
      <c r="A4" s="113" t="s">
        <v>158</v>
      </c>
      <c r="B4" s="117"/>
      <c r="C4" s="117"/>
      <c r="D4" s="117"/>
      <c r="E4" s="117"/>
      <c r="F4" s="117"/>
      <c r="G4" s="117"/>
      <c r="H4" s="117"/>
    </row>
    <row r="5" spans="1:8" s="45" customFormat="1" ht="12.75" customHeight="1">
      <c r="A5" s="42"/>
      <c r="B5" s="42"/>
      <c r="C5" s="43"/>
      <c r="D5" s="44"/>
      <c r="E5" s="44"/>
      <c r="F5" s="113" t="s">
        <v>159</v>
      </c>
      <c r="G5" s="114"/>
      <c r="H5" s="113"/>
    </row>
    <row r="6" spans="1:8" s="45" customFormat="1" ht="14.25">
      <c r="A6" s="42"/>
      <c r="B6" s="116" t="s">
        <v>112</v>
      </c>
      <c r="C6" s="116"/>
      <c r="D6" s="116"/>
      <c r="E6" s="116"/>
      <c r="F6" s="116"/>
      <c r="G6" s="43"/>
      <c r="H6" s="44"/>
    </row>
    <row r="7" spans="1:8" s="45" customFormat="1" ht="14.25">
      <c r="A7" s="42"/>
      <c r="B7" s="116" t="s">
        <v>113</v>
      </c>
      <c r="C7" s="116"/>
      <c r="D7" s="116"/>
      <c r="E7" s="116"/>
      <c r="F7" s="116"/>
      <c r="G7" s="43"/>
      <c r="H7" s="44"/>
    </row>
    <row r="8" spans="1:8" s="45" customFormat="1" ht="14.25">
      <c r="A8" s="42"/>
      <c r="B8" s="116" t="s">
        <v>130</v>
      </c>
      <c r="C8" s="116"/>
      <c r="D8" s="116"/>
      <c r="E8" s="116"/>
      <c r="F8" s="116"/>
      <c r="G8" s="43"/>
      <c r="H8" s="44"/>
    </row>
    <row r="9" spans="1:8" s="45" customFormat="1" ht="12.75">
      <c r="A9" s="42"/>
      <c r="B9" s="42"/>
      <c r="C9" s="43"/>
      <c r="D9" s="44"/>
      <c r="E9" s="44"/>
      <c r="F9" s="44"/>
      <c r="G9" s="43"/>
      <c r="H9" s="46" t="s">
        <v>114</v>
      </c>
    </row>
    <row r="10" spans="1:9" s="45" customFormat="1" ht="12.75" customHeight="1">
      <c r="A10" s="118" t="s">
        <v>115</v>
      </c>
      <c r="B10" s="118" t="s">
        <v>116</v>
      </c>
      <c r="C10" s="120" t="s">
        <v>117</v>
      </c>
      <c r="D10" s="122" t="s">
        <v>128</v>
      </c>
      <c r="E10" s="126" t="s">
        <v>118</v>
      </c>
      <c r="F10" s="124" t="s">
        <v>119</v>
      </c>
      <c r="G10" s="124"/>
      <c r="H10" s="125"/>
      <c r="I10" s="79"/>
    </row>
    <row r="11" spans="1:10" s="45" customFormat="1" ht="142.5" customHeight="1">
      <c r="A11" s="119"/>
      <c r="B11" s="119"/>
      <c r="C11" s="121"/>
      <c r="D11" s="123"/>
      <c r="E11" s="127"/>
      <c r="F11" s="47" t="s">
        <v>120</v>
      </c>
      <c r="G11" s="48" t="s">
        <v>127</v>
      </c>
      <c r="H11" s="49" t="s">
        <v>121</v>
      </c>
      <c r="I11" s="80"/>
      <c r="J11" s="50"/>
    </row>
    <row r="12" spans="1:10" s="54" customFormat="1" ht="12.75">
      <c r="A12" s="51" t="s">
        <v>122</v>
      </c>
      <c r="B12" s="51" t="s">
        <v>123</v>
      </c>
      <c r="C12" s="52">
        <v>3</v>
      </c>
      <c r="D12" s="49" t="s">
        <v>129</v>
      </c>
      <c r="E12" s="52">
        <v>5</v>
      </c>
      <c r="F12" s="52">
        <v>6</v>
      </c>
      <c r="G12" s="52">
        <v>8</v>
      </c>
      <c r="H12" s="52">
        <v>7</v>
      </c>
      <c r="I12" s="81"/>
      <c r="J12" s="53"/>
    </row>
    <row r="13" spans="1:23" s="40" customFormat="1" ht="17.25" customHeight="1">
      <c r="A13" s="55" t="s">
        <v>124</v>
      </c>
      <c r="B13" s="56" t="s">
        <v>125</v>
      </c>
      <c r="C13" s="57">
        <f>SUM(D13:H13)+I13</f>
        <v>2153.042</v>
      </c>
      <c r="D13" s="59">
        <v>1652.059</v>
      </c>
      <c r="E13" s="58">
        <v>4.9</v>
      </c>
      <c r="F13" s="58">
        <v>31.7</v>
      </c>
      <c r="G13" s="59">
        <v>461.031</v>
      </c>
      <c r="H13" s="59">
        <v>0.894</v>
      </c>
      <c r="I13" s="59">
        <v>2.458</v>
      </c>
      <c r="J13" s="60"/>
      <c r="K13" s="61"/>
      <c r="L13" s="61"/>
      <c r="M13" s="61"/>
      <c r="N13" s="62"/>
      <c r="O13" s="63"/>
      <c r="Q13" s="63"/>
      <c r="R13" s="63"/>
      <c r="S13" s="62"/>
      <c r="T13" s="63"/>
      <c r="U13" s="62"/>
      <c r="W13" s="61"/>
    </row>
    <row r="14" spans="1:23" s="70" customFormat="1" ht="12.75">
      <c r="A14" s="64"/>
      <c r="B14" s="65" t="s">
        <v>126</v>
      </c>
      <c r="C14" s="66">
        <f aca="true" t="shared" si="0" ref="C14:I14">SUM(C13:C13)</f>
        <v>2153.042</v>
      </c>
      <c r="D14" s="59">
        <v>1652.059</v>
      </c>
      <c r="E14" s="67">
        <f t="shared" si="0"/>
        <v>4.9</v>
      </c>
      <c r="F14" s="67">
        <f t="shared" si="0"/>
        <v>31.7</v>
      </c>
      <c r="G14" s="66">
        <f t="shared" si="0"/>
        <v>461.031</v>
      </c>
      <c r="H14" s="66">
        <f t="shared" si="0"/>
        <v>0.894</v>
      </c>
      <c r="I14" s="66">
        <f t="shared" si="0"/>
        <v>2.458</v>
      </c>
      <c r="J14" s="68"/>
      <c r="K14" s="68"/>
      <c r="L14" s="69"/>
      <c r="M14" s="69"/>
      <c r="W14" s="71"/>
    </row>
    <row r="15" spans="1:23" s="40" customFormat="1" ht="12.75">
      <c r="A15" s="72"/>
      <c r="B15" s="72"/>
      <c r="I15" s="73"/>
      <c r="J15" s="73"/>
      <c r="K15" s="73"/>
      <c r="W15" s="73"/>
    </row>
    <row r="16" spans="1:5" ht="12.75">
      <c r="A16" s="74"/>
      <c r="B16" s="75"/>
      <c r="C16" s="73"/>
      <c r="D16" s="76"/>
      <c r="E16" s="76"/>
    </row>
    <row r="17" spans="1:5" ht="12.75">
      <c r="A17" s="74"/>
      <c r="B17" s="75"/>
      <c r="C17" s="73"/>
      <c r="D17" s="76"/>
      <c r="E17" s="76"/>
    </row>
    <row r="18" spans="1:5" ht="12.75">
      <c r="A18" s="74"/>
      <c r="B18" s="75"/>
      <c r="C18" s="73"/>
      <c r="D18" s="76"/>
      <c r="E18" s="76"/>
    </row>
    <row r="19" spans="1:5" ht="12.75">
      <c r="A19" s="74"/>
      <c r="B19" s="75"/>
      <c r="C19" s="73"/>
      <c r="D19" s="76"/>
      <c r="E19" s="76"/>
    </row>
    <row r="20" spans="1:5" ht="12.75">
      <c r="A20" s="74"/>
      <c r="B20" s="75"/>
      <c r="C20" s="73"/>
      <c r="D20" s="76"/>
      <c r="E20" s="76"/>
    </row>
    <row r="21" spans="1:5" ht="12.75">
      <c r="A21" s="74"/>
      <c r="B21" s="75"/>
      <c r="C21" s="73"/>
      <c r="D21" s="76"/>
      <c r="E21" s="76"/>
    </row>
    <row r="22" spans="1:5" ht="12.75">
      <c r="A22" s="74"/>
      <c r="B22" s="75"/>
      <c r="C22" s="73"/>
      <c r="D22" s="76"/>
      <c r="E22" s="76"/>
    </row>
    <row r="23" spans="1:6" ht="12.75">
      <c r="A23" s="74"/>
      <c r="B23" s="75"/>
      <c r="C23" s="73"/>
      <c r="D23" s="76"/>
      <c r="E23" s="76"/>
      <c r="F23" s="77"/>
    </row>
    <row r="24" spans="1:5" ht="12.75">
      <c r="A24" s="74"/>
      <c r="B24" s="75"/>
      <c r="C24" s="73"/>
      <c r="D24" s="76"/>
      <c r="E24" s="76"/>
    </row>
    <row r="25" spans="1:5" ht="12.75">
      <c r="A25" s="74"/>
      <c r="B25" s="75"/>
      <c r="C25" s="73"/>
      <c r="D25" s="76"/>
      <c r="E25" s="76"/>
    </row>
    <row r="26" spans="1:5" ht="12.75">
      <c r="A26" s="74"/>
      <c r="B26" s="75"/>
      <c r="C26" s="73"/>
      <c r="D26" s="76"/>
      <c r="E26" s="76"/>
    </row>
    <row r="27" spans="1:5" ht="12.75">
      <c r="A27" s="74"/>
      <c r="B27" s="75"/>
      <c r="C27" s="73"/>
      <c r="D27" s="76"/>
      <c r="E27" s="76"/>
    </row>
    <row r="28" spans="1:5" ht="12.75">
      <c r="A28" s="74"/>
      <c r="B28" s="75"/>
      <c r="C28" s="73"/>
      <c r="D28" s="76"/>
      <c r="E28" s="76"/>
    </row>
    <row r="29" spans="1:5" ht="12.75">
      <c r="A29" s="74"/>
      <c r="B29" s="75"/>
      <c r="C29" s="73"/>
      <c r="D29" s="76"/>
      <c r="E29" s="76"/>
    </row>
    <row r="30" spans="1:5" ht="12.75">
      <c r="A30" s="74"/>
      <c r="B30" s="75"/>
      <c r="C30" s="73"/>
      <c r="D30" s="76"/>
      <c r="E30" s="76"/>
    </row>
    <row r="31" spans="1:5" ht="12.75">
      <c r="A31" s="74"/>
      <c r="B31" s="75"/>
      <c r="C31" s="73"/>
      <c r="D31" s="76"/>
      <c r="E31" s="76"/>
    </row>
    <row r="32" spans="1:5" ht="12.75">
      <c r="A32" s="74"/>
      <c r="B32" s="75"/>
      <c r="C32" s="73"/>
      <c r="D32" s="76"/>
      <c r="E32" s="76"/>
    </row>
    <row r="33" spans="1:5" ht="12.75">
      <c r="A33" s="74"/>
      <c r="B33" s="78"/>
      <c r="C33" s="73"/>
      <c r="D33" s="76"/>
      <c r="E33" s="76"/>
    </row>
    <row r="34" spans="1:5" ht="12.75">
      <c r="A34" s="74"/>
      <c r="B34" s="74"/>
      <c r="C34" s="73"/>
      <c r="D34" s="76"/>
      <c r="E34" s="76"/>
    </row>
  </sheetData>
  <mergeCells count="14">
    <mergeCell ref="G1:H1"/>
    <mergeCell ref="A10:A11"/>
    <mergeCell ref="B10:B11"/>
    <mergeCell ref="C10:C11"/>
    <mergeCell ref="D10:D11"/>
    <mergeCell ref="B7:F7"/>
    <mergeCell ref="B8:F8"/>
    <mergeCell ref="F10:H10"/>
    <mergeCell ref="E10:E11"/>
    <mergeCell ref="F5:H5"/>
    <mergeCell ref="F2:H2"/>
    <mergeCell ref="B6:F6"/>
    <mergeCell ref="A4:H4"/>
    <mergeCell ref="A3:H3"/>
  </mergeCells>
  <printOptions horizontalCentered="1"/>
  <pageMargins left="0.3937007874015748" right="0.1968503937007874" top="0.3937007874015748" bottom="0.1968503937007874" header="0.11811023622047245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0" sqref="A10:A18"/>
    </sheetView>
  </sheetViews>
  <sheetFormatPr defaultColWidth="9.00390625" defaultRowHeight="12.75"/>
  <cols>
    <col min="1" max="1" width="19.25390625" style="0" customWidth="1"/>
    <col min="2" max="2" width="52.625" style="0" customWidth="1"/>
    <col min="3" max="3" width="12.25390625" style="0" customWidth="1"/>
    <col min="4" max="4" width="10.875" style="0" customWidth="1"/>
  </cols>
  <sheetData>
    <row r="1" spans="1:4" ht="15">
      <c r="A1" s="87"/>
      <c r="B1" s="128" t="s">
        <v>151</v>
      </c>
      <c r="C1" s="128"/>
      <c r="D1" s="117"/>
    </row>
    <row r="2" spans="1:4" ht="15">
      <c r="A2" s="128" t="s">
        <v>69</v>
      </c>
      <c r="B2" s="117"/>
      <c r="C2" s="117"/>
      <c r="D2" s="117"/>
    </row>
    <row r="3" spans="1:4" ht="15">
      <c r="A3" s="128" t="s">
        <v>64</v>
      </c>
      <c r="B3" s="117"/>
      <c r="C3" s="117"/>
      <c r="D3" s="117"/>
    </row>
    <row r="4" spans="1:4" ht="15">
      <c r="A4" s="128" t="s">
        <v>152</v>
      </c>
      <c r="B4" s="129"/>
      <c r="C4" s="129"/>
      <c r="D4" s="117"/>
    </row>
    <row r="5" spans="1:4" ht="15">
      <c r="A5" s="128" t="s">
        <v>153</v>
      </c>
      <c r="B5" s="117"/>
      <c r="C5" s="117"/>
      <c r="D5" s="117"/>
    </row>
    <row r="6" spans="1:4" ht="15">
      <c r="A6" s="87"/>
      <c r="B6" s="88"/>
      <c r="C6" s="88"/>
      <c r="D6" s="87"/>
    </row>
    <row r="7" spans="1:4" ht="15.75">
      <c r="A7" s="130" t="s">
        <v>20</v>
      </c>
      <c r="B7" s="130"/>
      <c r="C7" s="130"/>
      <c r="D7" s="87"/>
    </row>
    <row r="8" spans="1:4" ht="15.75">
      <c r="A8" s="130" t="s">
        <v>131</v>
      </c>
      <c r="B8" s="130"/>
      <c r="C8" s="130"/>
      <c r="D8" s="87"/>
    </row>
    <row r="9" spans="1:4" ht="15.75">
      <c r="A9" s="130"/>
      <c r="B9" s="130"/>
      <c r="C9" s="130"/>
      <c r="D9" s="97" t="s">
        <v>67</v>
      </c>
    </row>
    <row r="10" spans="1:4" ht="51">
      <c r="A10" s="103" t="s">
        <v>21</v>
      </c>
      <c r="B10" s="89" t="s">
        <v>30</v>
      </c>
      <c r="C10" s="100" t="s">
        <v>65</v>
      </c>
      <c r="D10" s="98" t="s">
        <v>66</v>
      </c>
    </row>
    <row r="11" spans="1:4" ht="15.75">
      <c r="A11" s="103"/>
      <c r="B11" s="89"/>
      <c r="C11" s="100"/>
      <c r="D11" s="99"/>
    </row>
    <row r="12" spans="1:4" ht="15.75">
      <c r="A12" s="3" t="s">
        <v>50</v>
      </c>
      <c r="B12" s="92" t="s">
        <v>23</v>
      </c>
      <c r="C12" s="101">
        <f>C13+C16</f>
        <v>27.399999999999636</v>
      </c>
      <c r="D12" s="21">
        <f>D13+D16</f>
        <v>-28.965999999999894</v>
      </c>
    </row>
    <row r="13" spans="1:4" ht="31.5">
      <c r="A13" s="12" t="s">
        <v>51</v>
      </c>
      <c r="B13" s="94" t="s">
        <v>52</v>
      </c>
      <c r="C13" s="102">
        <v>-2427.483</v>
      </c>
      <c r="D13" s="99">
        <v>-2424.237</v>
      </c>
    </row>
    <row r="14" spans="1:4" ht="30">
      <c r="A14" s="12" t="s">
        <v>51</v>
      </c>
      <c r="B14" s="95" t="s">
        <v>53</v>
      </c>
      <c r="C14" s="102">
        <v>-2427.483</v>
      </c>
      <c r="D14" s="99">
        <v>-2424.237</v>
      </c>
    </row>
    <row r="15" spans="1:4" ht="30">
      <c r="A15" s="12" t="s">
        <v>51</v>
      </c>
      <c r="B15" s="95" t="s">
        <v>54</v>
      </c>
      <c r="C15" s="102">
        <v>-2427.483</v>
      </c>
      <c r="D15" s="99">
        <v>-2424.237</v>
      </c>
    </row>
    <row r="16" spans="1:4" ht="31.5">
      <c r="A16" s="12" t="s">
        <v>55</v>
      </c>
      <c r="B16" s="94" t="s">
        <v>56</v>
      </c>
      <c r="C16" s="102">
        <v>2454.883</v>
      </c>
      <c r="D16" s="99">
        <v>2395.271</v>
      </c>
    </row>
    <row r="17" spans="1:4" ht="30">
      <c r="A17" s="12" t="s">
        <v>55</v>
      </c>
      <c r="B17" s="95" t="s">
        <v>57</v>
      </c>
      <c r="C17" s="102">
        <v>2454.883</v>
      </c>
      <c r="D17" s="99">
        <v>2395.271</v>
      </c>
    </row>
    <row r="18" spans="1:4" ht="30">
      <c r="A18" s="12" t="s">
        <v>55</v>
      </c>
      <c r="B18" s="95" t="s">
        <v>58</v>
      </c>
      <c r="C18" s="102">
        <v>2454.883</v>
      </c>
      <c r="D18" s="99">
        <v>2395.271</v>
      </c>
    </row>
    <row r="19" spans="1:4" ht="15.75">
      <c r="A19" s="93"/>
      <c r="B19" s="96" t="s">
        <v>19</v>
      </c>
      <c r="C19" s="4">
        <f>SUM(C12)</f>
        <v>27.399999999999636</v>
      </c>
      <c r="D19" s="5">
        <f>SUM(D12)</f>
        <v>-28.965999999999894</v>
      </c>
    </row>
  </sheetData>
  <mergeCells count="8">
    <mergeCell ref="A7:C7"/>
    <mergeCell ref="A8:C8"/>
    <mergeCell ref="A9:C9"/>
    <mergeCell ref="A5:D5"/>
    <mergeCell ref="A4:D4"/>
    <mergeCell ref="A3:D3"/>
    <mergeCell ref="A2:D2"/>
    <mergeCell ref="B1:D1"/>
  </mergeCells>
  <printOptions horizontalCentered="1"/>
  <pageMargins left="0.49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"/>
    </sheetView>
  </sheetViews>
  <sheetFormatPr defaultColWidth="9.00390625" defaultRowHeight="12.75"/>
  <cols>
    <col min="2" max="2" width="72.25390625" style="0" customWidth="1"/>
    <col min="3" max="3" width="11.375" style="0" customWidth="1"/>
    <col min="4" max="4" width="11.875" style="0" customWidth="1"/>
    <col min="5" max="5" width="12.00390625" style="0" customWidth="1"/>
  </cols>
  <sheetData>
    <row r="1" spans="1:5" ht="15">
      <c r="A1" s="87"/>
      <c r="B1" s="128" t="s">
        <v>155</v>
      </c>
      <c r="C1" s="128"/>
      <c r="D1" s="128"/>
      <c r="E1" s="128"/>
    </row>
    <row r="2" spans="1:5" ht="15">
      <c r="A2" s="87"/>
      <c r="B2" s="128" t="s">
        <v>69</v>
      </c>
      <c r="C2" s="128"/>
      <c r="D2" s="128"/>
      <c r="E2" s="128"/>
    </row>
    <row r="3" spans="1:5" ht="15">
      <c r="A3" s="87"/>
      <c r="B3" s="128" t="s">
        <v>64</v>
      </c>
      <c r="C3" s="128"/>
      <c r="D3" s="128"/>
      <c r="E3" s="128"/>
    </row>
    <row r="4" spans="1:5" ht="15">
      <c r="A4" s="128" t="s">
        <v>156</v>
      </c>
      <c r="B4" s="129"/>
      <c r="C4" s="129"/>
      <c r="D4" s="129"/>
      <c r="E4" s="129"/>
    </row>
    <row r="5" spans="1:5" ht="15">
      <c r="A5" s="87"/>
      <c r="B5" s="128" t="s">
        <v>154</v>
      </c>
      <c r="C5" s="128"/>
      <c r="D5" s="128"/>
      <c r="E5" s="128"/>
    </row>
    <row r="6" spans="1:5" ht="15">
      <c r="A6" s="87"/>
      <c r="B6" s="104"/>
      <c r="C6" s="87"/>
      <c r="D6" s="87"/>
      <c r="E6" s="87"/>
    </row>
    <row r="7" spans="1:5" ht="15.75">
      <c r="A7" s="131" t="s">
        <v>132</v>
      </c>
      <c r="B7" s="131"/>
      <c r="C7" s="131"/>
      <c r="D7" s="131"/>
      <c r="E7" s="131"/>
    </row>
    <row r="8" spans="1:5" ht="15.75">
      <c r="A8" s="131" t="s">
        <v>28</v>
      </c>
      <c r="B8" s="131"/>
      <c r="C8" s="131"/>
      <c r="D8" s="131"/>
      <c r="E8" s="131"/>
    </row>
    <row r="9" spans="1:5" ht="15.75">
      <c r="A9" s="105"/>
      <c r="B9" s="105"/>
      <c r="C9" s="87"/>
      <c r="D9" s="87"/>
      <c r="E9" s="106" t="s">
        <v>67</v>
      </c>
    </row>
    <row r="10" spans="1:5" ht="142.5" customHeight="1">
      <c r="A10" s="107" t="s">
        <v>0</v>
      </c>
      <c r="B10" s="108" t="s">
        <v>1</v>
      </c>
      <c r="C10" s="108" t="s">
        <v>65</v>
      </c>
      <c r="D10" s="108" t="s">
        <v>66</v>
      </c>
      <c r="E10" s="108" t="s">
        <v>68</v>
      </c>
    </row>
    <row r="11" spans="1:5" ht="15.75">
      <c r="A11" s="91" t="s">
        <v>2</v>
      </c>
      <c r="B11" s="109" t="s">
        <v>3</v>
      </c>
      <c r="C11" s="109">
        <f>SUM(C12:C15)</f>
        <v>866.1000000000001</v>
      </c>
      <c r="D11" s="109">
        <f>SUM(D12:D15)</f>
        <v>858</v>
      </c>
      <c r="E11" s="110">
        <f>D11/C11*100</f>
        <v>99.06477312088671</v>
      </c>
    </row>
    <row r="12" spans="1:5" ht="30.75">
      <c r="A12" s="93" t="s">
        <v>24</v>
      </c>
      <c r="B12" s="111" t="s">
        <v>59</v>
      </c>
      <c r="C12" s="90">
        <v>227.2</v>
      </c>
      <c r="D12" s="90">
        <v>227.2</v>
      </c>
      <c r="E12" s="110">
        <f aca="true" t="shared" si="0" ref="E12:E31">D12/C12*100</f>
        <v>100</v>
      </c>
    </row>
    <row r="13" spans="1:5" ht="27.75" customHeight="1">
      <c r="A13" s="93" t="s">
        <v>4</v>
      </c>
      <c r="B13" s="111" t="s">
        <v>62</v>
      </c>
      <c r="C13" s="90">
        <v>630.7</v>
      </c>
      <c r="D13" s="90">
        <v>622.6</v>
      </c>
      <c r="E13" s="110">
        <f t="shared" si="0"/>
        <v>98.71571270017441</v>
      </c>
    </row>
    <row r="14" spans="1:5" ht="27.75" customHeight="1">
      <c r="A14" s="93" t="s">
        <v>70</v>
      </c>
      <c r="B14" s="111" t="s">
        <v>76</v>
      </c>
      <c r="C14" s="90"/>
      <c r="D14" s="90"/>
      <c r="E14" s="110"/>
    </row>
    <row r="15" spans="1:5" ht="12.75" customHeight="1">
      <c r="A15" s="93" t="s">
        <v>105</v>
      </c>
      <c r="B15" s="111" t="s">
        <v>5</v>
      </c>
      <c r="C15" s="90">
        <v>8.2</v>
      </c>
      <c r="D15" s="90">
        <v>8.2</v>
      </c>
      <c r="E15" s="110">
        <f t="shared" si="0"/>
        <v>100</v>
      </c>
    </row>
    <row r="16" spans="1:5" ht="12.75" customHeight="1">
      <c r="A16" s="91" t="s">
        <v>74</v>
      </c>
      <c r="B16" s="92" t="s">
        <v>77</v>
      </c>
      <c r="C16" s="109">
        <v>31.8</v>
      </c>
      <c r="D16" s="109">
        <v>31.7</v>
      </c>
      <c r="E16" s="110">
        <f t="shared" si="0"/>
        <v>99.68553459119497</v>
      </c>
    </row>
    <row r="17" spans="1:5" ht="12.75" customHeight="1">
      <c r="A17" s="93" t="s">
        <v>75</v>
      </c>
      <c r="B17" s="111" t="s">
        <v>78</v>
      </c>
      <c r="C17" s="90">
        <v>31.8</v>
      </c>
      <c r="D17" s="90">
        <v>31.7</v>
      </c>
      <c r="E17" s="110">
        <f>D17/C17*100</f>
        <v>99.68553459119497</v>
      </c>
    </row>
    <row r="18" spans="1:5" ht="15.75" customHeight="1">
      <c r="A18" s="112" t="s">
        <v>6</v>
      </c>
      <c r="B18" s="92" t="s">
        <v>7</v>
      </c>
      <c r="C18" s="109">
        <f>C19+C20</f>
        <v>679.5</v>
      </c>
      <c r="D18" s="109">
        <f>D19+D20</f>
        <v>657.7</v>
      </c>
      <c r="E18" s="110">
        <f t="shared" si="0"/>
        <v>96.79175864606329</v>
      </c>
    </row>
    <row r="19" spans="1:5" ht="24.75" customHeight="1">
      <c r="A19" s="93" t="s">
        <v>8</v>
      </c>
      <c r="B19" s="111" t="s">
        <v>60</v>
      </c>
      <c r="C19" s="90">
        <v>10</v>
      </c>
      <c r="D19" s="90"/>
      <c r="E19" s="110"/>
    </row>
    <row r="20" spans="1:5" ht="15.75">
      <c r="A20" s="93" t="s">
        <v>71</v>
      </c>
      <c r="B20" s="111" t="s">
        <v>79</v>
      </c>
      <c r="C20" s="90">
        <v>669.5</v>
      </c>
      <c r="D20" s="90">
        <v>657.7</v>
      </c>
      <c r="E20" s="110">
        <f t="shared" si="0"/>
        <v>98.23749066467514</v>
      </c>
    </row>
    <row r="21" spans="1:5" ht="14.25" customHeight="1">
      <c r="A21" s="91" t="s">
        <v>9</v>
      </c>
      <c r="B21" s="92" t="s">
        <v>10</v>
      </c>
      <c r="C21" s="109">
        <f>SUM(C22:C22)</f>
        <v>6.9</v>
      </c>
      <c r="D21" s="109">
        <f>SUM(D22:D22)</f>
        <v>6.9</v>
      </c>
      <c r="E21" s="110"/>
    </row>
    <row r="22" spans="1:5" ht="14.25" customHeight="1">
      <c r="A22" s="93" t="s">
        <v>29</v>
      </c>
      <c r="B22" s="111" t="s">
        <v>135</v>
      </c>
      <c r="C22" s="90">
        <v>6.9</v>
      </c>
      <c r="D22" s="90">
        <v>6.9</v>
      </c>
      <c r="E22" s="110">
        <v>100</v>
      </c>
    </row>
    <row r="23" spans="1:5" ht="7.5" customHeight="1">
      <c r="A23" s="93"/>
      <c r="B23" s="111"/>
      <c r="C23" s="90"/>
      <c r="D23" s="90"/>
      <c r="E23" s="110"/>
    </row>
    <row r="24" spans="1:5" ht="17.25" customHeight="1">
      <c r="A24" s="91" t="s">
        <v>17</v>
      </c>
      <c r="B24" s="92" t="s">
        <v>18</v>
      </c>
      <c r="C24" s="109">
        <f>SUM(C25:C26)</f>
        <v>205.1</v>
      </c>
      <c r="D24" s="109">
        <f>SUM(D25:D26)</f>
        <v>180.9</v>
      </c>
      <c r="E24" s="110">
        <f t="shared" si="0"/>
        <v>88.20087762067284</v>
      </c>
    </row>
    <row r="25" spans="1:5" ht="17.25" customHeight="1">
      <c r="A25" s="93" t="s">
        <v>72</v>
      </c>
      <c r="B25" s="111" t="s">
        <v>73</v>
      </c>
      <c r="C25" s="90">
        <v>64.1</v>
      </c>
      <c r="D25" s="90">
        <v>39.9</v>
      </c>
      <c r="E25" s="110">
        <f t="shared" si="0"/>
        <v>62.24648985959439</v>
      </c>
    </row>
    <row r="26" spans="1:5" ht="17.25" customHeight="1">
      <c r="A26" s="93" t="s">
        <v>133</v>
      </c>
      <c r="B26" s="111" t="s">
        <v>134</v>
      </c>
      <c r="C26" s="90">
        <v>141</v>
      </c>
      <c r="D26" s="90">
        <v>141</v>
      </c>
      <c r="E26" s="110">
        <v>100</v>
      </c>
    </row>
    <row r="27" spans="1:5" ht="14.25" customHeight="1">
      <c r="A27" s="91" t="s">
        <v>11</v>
      </c>
      <c r="B27" s="92" t="s">
        <v>12</v>
      </c>
      <c r="C27" s="109"/>
      <c r="D27" s="109"/>
      <c r="E27" s="110"/>
    </row>
    <row r="28" spans="1:5" ht="18.75" customHeight="1">
      <c r="A28" s="93" t="s">
        <v>26</v>
      </c>
      <c r="B28" s="111" t="s">
        <v>27</v>
      </c>
      <c r="C28" s="90"/>
      <c r="D28" s="90"/>
      <c r="E28" s="110"/>
    </row>
    <row r="29" spans="1:5" ht="16.5" customHeight="1">
      <c r="A29" s="112" t="s">
        <v>13</v>
      </c>
      <c r="B29" s="92" t="s">
        <v>14</v>
      </c>
      <c r="C29" s="109">
        <f>SUM(C30:C30)</f>
        <v>639.4</v>
      </c>
      <c r="D29" s="109">
        <f>SUM(D30:D30)</f>
        <v>634.1</v>
      </c>
      <c r="E29" s="110">
        <f t="shared" si="0"/>
        <v>99.17109790428528</v>
      </c>
    </row>
    <row r="30" spans="1:5" ht="15.75">
      <c r="A30" s="93" t="s">
        <v>15</v>
      </c>
      <c r="B30" s="111" t="s">
        <v>16</v>
      </c>
      <c r="C30" s="90">
        <v>639.4</v>
      </c>
      <c r="D30" s="90">
        <v>634.1</v>
      </c>
      <c r="E30" s="110">
        <f t="shared" si="0"/>
        <v>99.17109790428528</v>
      </c>
    </row>
    <row r="31" spans="1:5" ht="15.75">
      <c r="A31" s="91" t="s">
        <v>103</v>
      </c>
      <c r="B31" s="92" t="s">
        <v>104</v>
      </c>
      <c r="C31" s="109">
        <v>26</v>
      </c>
      <c r="D31" s="109">
        <v>26</v>
      </c>
      <c r="E31" s="110">
        <f t="shared" si="0"/>
        <v>100</v>
      </c>
    </row>
    <row r="32" spans="1:5" ht="15.75">
      <c r="A32" s="93"/>
      <c r="B32" s="109" t="s">
        <v>22</v>
      </c>
      <c r="C32" s="109">
        <f>SUM(C11+C18+C21+C24+C27+C29+C39+C16+C31)</f>
        <v>2454.8</v>
      </c>
      <c r="D32" s="109">
        <f>SUM(D11+D18+D21+D24+D27+D29+D39+D16+D31)</f>
        <v>2395.3</v>
      </c>
      <c r="E32" s="110">
        <f>D32/C32*100</f>
        <v>97.57617728531855</v>
      </c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</sheetData>
  <mergeCells count="7">
    <mergeCell ref="A7:E7"/>
    <mergeCell ref="A8:E8"/>
    <mergeCell ref="B1:E1"/>
    <mergeCell ref="B2:E2"/>
    <mergeCell ref="B3:E3"/>
    <mergeCell ref="B5:E5"/>
    <mergeCell ref="A4:E4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4">
      <selection activeCell="A5" sqref="A5:F5"/>
    </sheetView>
  </sheetViews>
  <sheetFormatPr defaultColWidth="9.00390625" defaultRowHeight="12.75"/>
  <cols>
    <col min="1" max="1" width="53.875" style="0" customWidth="1"/>
    <col min="6" max="6" width="10.875" style="0" customWidth="1"/>
    <col min="7" max="7" width="10.125" style="0" customWidth="1"/>
  </cols>
  <sheetData>
    <row r="1" spans="1:6" ht="12.75">
      <c r="A1" s="113" t="s">
        <v>150</v>
      </c>
      <c r="B1" s="113"/>
      <c r="C1" s="113"/>
      <c r="D1" s="113"/>
      <c r="E1" s="113"/>
      <c r="F1" s="113"/>
    </row>
    <row r="2" spans="1:6" ht="12.75">
      <c r="A2" s="113" t="s">
        <v>136</v>
      </c>
      <c r="B2" s="113"/>
      <c r="C2" s="113"/>
      <c r="D2" s="113"/>
      <c r="E2" s="113"/>
      <c r="F2" s="113"/>
    </row>
    <row r="3" spans="1:6" ht="12.75">
      <c r="A3" s="113" t="s">
        <v>148</v>
      </c>
      <c r="B3" s="113"/>
      <c r="C3" s="113"/>
      <c r="D3" s="113"/>
      <c r="E3" s="113"/>
      <c r="F3" s="113"/>
    </row>
    <row r="4" spans="1:6" ht="12.75">
      <c r="A4" s="113" t="s">
        <v>149</v>
      </c>
      <c r="B4" s="113"/>
      <c r="C4" s="113"/>
      <c r="D4" s="113"/>
      <c r="E4" s="113"/>
      <c r="F4" s="113"/>
    </row>
    <row r="5" spans="1:6" ht="12.75">
      <c r="A5" s="113"/>
      <c r="B5" s="113"/>
      <c r="C5" s="113"/>
      <c r="D5" s="113"/>
      <c r="E5" s="113"/>
      <c r="F5" s="113"/>
    </row>
    <row r="8" spans="1:6" ht="15">
      <c r="A8" s="132" t="s">
        <v>137</v>
      </c>
      <c r="B8" s="132"/>
      <c r="C8" s="132"/>
      <c r="D8" s="132"/>
      <c r="E8" s="132"/>
      <c r="F8" s="132"/>
    </row>
    <row r="9" spans="1:6" ht="15">
      <c r="A9" s="132" t="s">
        <v>146</v>
      </c>
      <c r="B9" s="132"/>
      <c r="C9" s="132"/>
      <c r="D9" s="132"/>
      <c r="E9" s="132"/>
      <c r="F9" s="132"/>
    </row>
    <row r="11" spans="1:7" ht="56.25">
      <c r="A11" s="15" t="s">
        <v>31</v>
      </c>
      <c r="B11" s="15" t="s">
        <v>32</v>
      </c>
      <c r="C11" s="15" t="s">
        <v>33</v>
      </c>
      <c r="D11" s="15" t="s">
        <v>80</v>
      </c>
      <c r="E11" s="15" t="s">
        <v>34</v>
      </c>
      <c r="F11" s="23" t="s">
        <v>138</v>
      </c>
      <c r="G11" s="24" t="s">
        <v>147</v>
      </c>
    </row>
    <row r="12" spans="1:7" ht="12.75">
      <c r="A12" s="8" t="s">
        <v>37</v>
      </c>
      <c r="B12" s="7" t="s">
        <v>42</v>
      </c>
      <c r="C12" s="7" t="s">
        <v>2</v>
      </c>
      <c r="D12" s="7"/>
      <c r="E12" s="7"/>
      <c r="F12" s="20">
        <f>F13+F18+F25</f>
        <v>866.1000000000001</v>
      </c>
      <c r="G12" s="20">
        <f>G13+G18+G25</f>
        <v>858</v>
      </c>
    </row>
    <row r="13" spans="1:7" ht="25.5">
      <c r="A13" s="10" t="s">
        <v>81</v>
      </c>
      <c r="B13" s="11" t="s">
        <v>42</v>
      </c>
      <c r="C13" s="11" t="s">
        <v>24</v>
      </c>
      <c r="D13" s="7"/>
      <c r="E13" s="7"/>
      <c r="F13" s="17">
        <v>227.2</v>
      </c>
      <c r="G13" s="2">
        <v>227.2</v>
      </c>
    </row>
    <row r="14" spans="1:7" ht="42.75" customHeight="1">
      <c r="A14" s="10" t="s">
        <v>82</v>
      </c>
      <c r="B14" s="11" t="s">
        <v>42</v>
      </c>
      <c r="C14" s="11" t="s">
        <v>24</v>
      </c>
      <c r="D14" s="11" t="s">
        <v>139</v>
      </c>
      <c r="E14" s="7"/>
      <c r="F14" s="17">
        <v>227.2</v>
      </c>
      <c r="G14" s="2">
        <v>227.2</v>
      </c>
    </row>
    <row r="15" spans="1:7" ht="12.75">
      <c r="A15" s="10" t="s">
        <v>83</v>
      </c>
      <c r="B15" s="11" t="s">
        <v>42</v>
      </c>
      <c r="C15" s="11" t="s">
        <v>24</v>
      </c>
      <c r="D15" s="11" t="s">
        <v>139</v>
      </c>
      <c r="E15" s="11"/>
      <c r="F15" s="17">
        <v>227.2</v>
      </c>
      <c r="G15" s="2">
        <v>227.2</v>
      </c>
    </row>
    <row r="16" spans="1:7" ht="12.75">
      <c r="A16" s="10" t="s">
        <v>45</v>
      </c>
      <c r="B16" s="11" t="s">
        <v>42</v>
      </c>
      <c r="C16" s="11" t="s">
        <v>24</v>
      </c>
      <c r="D16" s="11" t="s">
        <v>140</v>
      </c>
      <c r="E16" s="11" t="s">
        <v>106</v>
      </c>
      <c r="F16" s="17">
        <v>212.6</v>
      </c>
      <c r="G16" s="2">
        <v>212.6</v>
      </c>
    </row>
    <row r="17" spans="1:7" ht="12.75">
      <c r="A17" s="10" t="s">
        <v>45</v>
      </c>
      <c r="B17" s="11" t="s">
        <v>42</v>
      </c>
      <c r="C17" s="11" t="s">
        <v>24</v>
      </c>
      <c r="D17" s="11" t="s">
        <v>141</v>
      </c>
      <c r="E17" s="11" t="s">
        <v>106</v>
      </c>
      <c r="F17" s="17">
        <v>14.61</v>
      </c>
      <c r="G17" s="2">
        <v>14.6</v>
      </c>
    </row>
    <row r="18" spans="1:7" ht="38.25">
      <c r="A18" s="26" t="s">
        <v>84</v>
      </c>
      <c r="B18" s="11" t="s">
        <v>42</v>
      </c>
      <c r="C18" s="11" t="s">
        <v>4</v>
      </c>
      <c r="D18" s="1"/>
      <c r="E18" s="1"/>
      <c r="F18" s="17">
        <v>630.7</v>
      </c>
      <c r="G18" s="2">
        <v>622.6</v>
      </c>
    </row>
    <row r="19" spans="1:7" ht="15" customHeight="1">
      <c r="A19" s="10" t="s">
        <v>85</v>
      </c>
      <c r="B19" s="11" t="s">
        <v>42</v>
      </c>
      <c r="C19" s="11" t="s">
        <v>4</v>
      </c>
      <c r="D19" s="1" t="s">
        <v>139</v>
      </c>
      <c r="E19" s="1"/>
      <c r="F19" s="17">
        <f>F20+F21</f>
        <v>485.9</v>
      </c>
      <c r="G19" s="17">
        <f>G20+G21</f>
        <v>485.8</v>
      </c>
    </row>
    <row r="20" spans="1:7" ht="15" customHeight="1">
      <c r="A20" s="13" t="s">
        <v>45</v>
      </c>
      <c r="B20" s="11" t="s">
        <v>42</v>
      </c>
      <c r="C20" s="12" t="s">
        <v>4</v>
      </c>
      <c r="D20" s="1" t="s">
        <v>140</v>
      </c>
      <c r="E20" s="1" t="s">
        <v>106</v>
      </c>
      <c r="F20" s="17">
        <v>66.4</v>
      </c>
      <c r="G20" s="2">
        <v>66.3</v>
      </c>
    </row>
    <row r="21" spans="1:7" ht="12.75">
      <c r="A21" s="13" t="s">
        <v>45</v>
      </c>
      <c r="B21" s="11" t="s">
        <v>42</v>
      </c>
      <c r="C21" s="12" t="s">
        <v>4</v>
      </c>
      <c r="D21" s="1" t="s">
        <v>141</v>
      </c>
      <c r="E21" s="1" t="s">
        <v>106</v>
      </c>
      <c r="F21" s="17">
        <v>419.5</v>
      </c>
      <c r="G21" s="2">
        <v>419.5</v>
      </c>
    </row>
    <row r="22" spans="1:7" ht="25.5">
      <c r="A22" s="10" t="s">
        <v>85</v>
      </c>
      <c r="B22" s="11" t="s">
        <v>42</v>
      </c>
      <c r="C22" s="12" t="s">
        <v>4</v>
      </c>
      <c r="D22" s="1" t="s">
        <v>44</v>
      </c>
      <c r="E22" s="1"/>
      <c r="F22" s="17">
        <f>F18-F19</f>
        <v>144.80000000000007</v>
      </c>
      <c r="G22" s="17">
        <f>G18-G19</f>
        <v>136.8</v>
      </c>
    </row>
    <row r="23" spans="1:7" ht="12.75">
      <c r="A23" s="13" t="s">
        <v>41</v>
      </c>
      <c r="B23" s="11" t="s">
        <v>42</v>
      </c>
      <c r="C23" s="12" t="s">
        <v>4</v>
      </c>
      <c r="D23" s="1" t="s">
        <v>44</v>
      </c>
      <c r="E23" s="1"/>
      <c r="F23" s="17">
        <v>144.8</v>
      </c>
      <c r="G23" s="2">
        <v>136.8</v>
      </c>
    </row>
    <row r="24" spans="1:7" ht="12.75">
      <c r="A24" s="13" t="s">
        <v>45</v>
      </c>
      <c r="B24" s="11" t="s">
        <v>42</v>
      </c>
      <c r="C24" s="12" t="s">
        <v>4</v>
      </c>
      <c r="D24" s="1" t="s">
        <v>44</v>
      </c>
      <c r="E24" s="1" t="s">
        <v>106</v>
      </c>
      <c r="F24" s="17">
        <v>144.8</v>
      </c>
      <c r="G24" s="2">
        <v>136.8</v>
      </c>
    </row>
    <row r="25" spans="1:7" ht="12.75">
      <c r="A25" s="13" t="s">
        <v>86</v>
      </c>
      <c r="B25" s="11" t="s">
        <v>42</v>
      </c>
      <c r="C25" s="12" t="s">
        <v>105</v>
      </c>
      <c r="D25" s="1"/>
      <c r="E25" s="1"/>
      <c r="F25" s="16">
        <v>8.2</v>
      </c>
      <c r="G25" s="2">
        <v>8.2</v>
      </c>
    </row>
    <row r="26" spans="1:7" ht="12.75">
      <c r="A26" s="27" t="s">
        <v>87</v>
      </c>
      <c r="B26" s="11" t="s">
        <v>42</v>
      </c>
      <c r="C26" s="12" t="s">
        <v>105</v>
      </c>
      <c r="D26" s="1" t="s">
        <v>47</v>
      </c>
      <c r="E26" s="1"/>
      <c r="F26" s="16">
        <v>0.9</v>
      </c>
      <c r="G26" s="2">
        <v>0.9</v>
      </c>
    </row>
    <row r="27" spans="1:7" ht="12.75">
      <c r="A27" s="13" t="s">
        <v>45</v>
      </c>
      <c r="B27" s="11" t="s">
        <v>42</v>
      </c>
      <c r="C27" s="12" t="s">
        <v>105</v>
      </c>
      <c r="D27" s="1" t="s">
        <v>47</v>
      </c>
      <c r="E27" s="1" t="s">
        <v>106</v>
      </c>
      <c r="F27" s="16">
        <v>0.9</v>
      </c>
      <c r="G27" s="2">
        <v>0.9</v>
      </c>
    </row>
    <row r="28" spans="1:7" ht="12.75">
      <c r="A28" s="13" t="s">
        <v>61</v>
      </c>
      <c r="B28" s="11" t="s">
        <v>42</v>
      </c>
      <c r="C28" s="12" t="s">
        <v>105</v>
      </c>
      <c r="D28" s="1" t="s">
        <v>63</v>
      </c>
      <c r="E28" s="1"/>
      <c r="F28" s="16">
        <v>4</v>
      </c>
      <c r="G28" s="2">
        <v>4</v>
      </c>
    </row>
    <row r="29" spans="1:7" ht="12.75">
      <c r="A29" s="13" t="s">
        <v>45</v>
      </c>
      <c r="B29" s="11" t="s">
        <v>42</v>
      </c>
      <c r="C29" s="12" t="s">
        <v>105</v>
      </c>
      <c r="D29" s="1" t="s">
        <v>63</v>
      </c>
      <c r="E29" s="1" t="s">
        <v>106</v>
      </c>
      <c r="F29" s="16">
        <v>4</v>
      </c>
      <c r="G29" s="2">
        <v>4</v>
      </c>
    </row>
    <row r="30" spans="1:7" s="18" customFormat="1" ht="12.75">
      <c r="A30" s="28" t="s">
        <v>77</v>
      </c>
      <c r="B30" s="7" t="s">
        <v>42</v>
      </c>
      <c r="C30" s="22" t="s">
        <v>74</v>
      </c>
      <c r="D30" s="22"/>
      <c r="E30" s="22"/>
      <c r="F30" s="25">
        <v>31.8</v>
      </c>
      <c r="G30" s="25">
        <v>31.7</v>
      </c>
    </row>
    <row r="31" spans="1:7" s="18" customFormat="1" ht="15" customHeight="1">
      <c r="A31" s="19" t="s">
        <v>88</v>
      </c>
      <c r="B31" s="11" t="s">
        <v>42</v>
      </c>
      <c r="C31" s="29" t="s">
        <v>75</v>
      </c>
      <c r="D31" s="29"/>
      <c r="E31" s="29"/>
      <c r="F31" s="30">
        <v>31.8</v>
      </c>
      <c r="G31" s="30">
        <v>31.7</v>
      </c>
    </row>
    <row r="32" spans="1:7" s="18" customFormat="1" ht="27.75" customHeight="1">
      <c r="A32" s="19" t="s">
        <v>89</v>
      </c>
      <c r="B32" s="11" t="s">
        <v>42</v>
      </c>
      <c r="C32" s="29" t="s">
        <v>75</v>
      </c>
      <c r="D32" s="29" t="s">
        <v>48</v>
      </c>
      <c r="E32" s="29"/>
      <c r="F32" s="30">
        <v>31.8</v>
      </c>
      <c r="G32" s="30">
        <v>31.7</v>
      </c>
    </row>
    <row r="33" spans="1:7" s="18" customFormat="1" ht="14.25" customHeight="1">
      <c r="A33" s="13" t="s">
        <v>45</v>
      </c>
      <c r="B33" s="11" t="s">
        <v>42</v>
      </c>
      <c r="C33" s="29" t="s">
        <v>75</v>
      </c>
      <c r="D33" s="29" t="s">
        <v>48</v>
      </c>
      <c r="E33" s="1" t="s">
        <v>106</v>
      </c>
      <c r="F33" s="30">
        <v>31.8</v>
      </c>
      <c r="G33" s="30">
        <v>31.7</v>
      </c>
    </row>
    <row r="34" spans="1:7" ht="27" customHeight="1">
      <c r="A34" s="31" t="s">
        <v>90</v>
      </c>
      <c r="B34" s="7" t="s">
        <v>42</v>
      </c>
      <c r="C34" s="7" t="s">
        <v>6</v>
      </c>
      <c r="D34" s="82"/>
      <c r="E34" s="82"/>
      <c r="F34" s="83">
        <v>679.5</v>
      </c>
      <c r="G34" s="5">
        <v>657.7</v>
      </c>
    </row>
    <row r="35" spans="1:7" ht="41.25" customHeight="1">
      <c r="A35" s="34" t="s">
        <v>91</v>
      </c>
      <c r="B35" s="11" t="s">
        <v>42</v>
      </c>
      <c r="C35" s="11" t="s">
        <v>8</v>
      </c>
      <c r="D35" s="84"/>
      <c r="E35" s="84"/>
      <c r="F35" s="85">
        <v>10</v>
      </c>
      <c r="G35" s="2"/>
    </row>
    <row r="36" spans="1:7" ht="36.75" customHeight="1">
      <c r="A36" s="34" t="s">
        <v>92</v>
      </c>
      <c r="B36" s="11" t="s">
        <v>42</v>
      </c>
      <c r="C36" s="11" t="s">
        <v>8</v>
      </c>
      <c r="D36" s="84">
        <v>2473000</v>
      </c>
      <c r="E36" s="84"/>
      <c r="F36" s="85">
        <v>10</v>
      </c>
      <c r="G36" s="2"/>
    </row>
    <row r="37" spans="1:7" ht="12.75">
      <c r="A37" s="13" t="s">
        <v>45</v>
      </c>
      <c r="B37" s="11" t="s">
        <v>42</v>
      </c>
      <c r="C37" s="35" t="s">
        <v>8</v>
      </c>
      <c r="D37" s="36">
        <v>2473000</v>
      </c>
      <c r="E37" s="1" t="s">
        <v>106</v>
      </c>
      <c r="F37" s="37">
        <v>10</v>
      </c>
      <c r="G37" s="2"/>
    </row>
    <row r="38" spans="1:7" ht="12.75">
      <c r="A38" s="27" t="s">
        <v>93</v>
      </c>
      <c r="B38" s="11" t="s">
        <v>42</v>
      </c>
      <c r="C38" s="35" t="s">
        <v>71</v>
      </c>
      <c r="D38" s="36"/>
      <c r="E38" s="36"/>
      <c r="F38" s="37">
        <v>669.5</v>
      </c>
      <c r="G38" s="2">
        <v>657.7</v>
      </c>
    </row>
    <row r="39" spans="1:7" ht="25.5">
      <c r="A39" s="10" t="s">
        <v>94</v>
      </c>
      <c r="B39" s="11" t="s">
        <v>42</v>
      </c>
      <c r="C39" s="35" t="s">
        <v>71</v>
      </c>
      <c r="D39" s="35" t="s">
        <v>107</v>
      </c>
      <c r="E39" s="36"/>
      <c r="F39" s="2">
        <f>F38-F41</f>
        <v>100.79999999999995</v>
      </c>
      <c r="G39" s="2">
        <f>G38-G41</f>
        <v>89.5</v>
      </c>
    </row>
    <row r="40" spans="1:7" ht="25.5">
      <c r="A40" s="10" t="s">
        <v>95</v>
      </c>
      <c r="B40" s="11" t="s">
        <v>42</v>
      </c>
      <c r="C40" s="35" t="s">
        <v>71</v>
      </c>
      <c r="D40" s="35" t="s">
        <v>107</v>
      </c>
      <c r="E40" s="35" t="s">
        <v>35</v>
      </c>
      <c r="F40" s="37">
        <v>100.8</v>
      </c>
      <c r="G40" s="2">
        <v>89.5</v>
      </c>
    </row>
    <row r="41" spans="1:7" ht="25.5">
      <c r="A41" s="10" t="s">
        <v>94</v>
      </c>
      <c r="B41" s="11" t="s">
        <v>42</v>
      </c>
      <c r="C41" s="35" t="s">
        <v>71</v>
      </c>
      <c r="D41" s="35" t="s">
        <v>140</v>
      </c>
      <c r="E41" s="35"/>
      <c r="F41" s="37">
        <v>568.7</v>
      </c>
      <c r="G41" s="2">
        <v>568.2</v>
      </c>
    </row>
    <row r="42" spans="1:7" ht="25.5">
      <c r="A42" s="10" t="s">
        <v>95</v>
      </c>
      <c r="B42" s="11" t="s">
        <v>42</v>
      </c>
      <c r="C42" s="35" t="s">
        <v>71</v>
      </c>
      <c r="D42" s="35" t="s">
        <v>140</v>
      </c>
      <c r="E42" s="35" t="s">
        <v>35</v>
      </c>
      <c r="F42" s="37">
        <v>568.7</v>
      </c>
      <c r="G42" s="2">
        <v>568.2</v>
      </c>
    </row>
    <row r="43" spans="1:7" ht="12.75">
      <c r="A43" s="8" t="s">
        <v>10</v>
      </c>
      <c r="B43" s="7" t="s">
        <v>42</v>
      </c>
      <c r="C43" s="32" t="s">
        <v>9</v>
      </c>
      <c r="D43" s="32"/>
      <c r="E43" s="32"/>
      <c r="F43" s="33">
        <v>6.9</v>
      </c>
      <c r="G43" s="5">
        <v>6.9</v>
      </c>
    </row>
    <row r="44" spans="1:7" ht="12.75">
      <c r="A44" s="10" t="s">
        <v>25</v>
      </c>
      <c r="B44" s="11" t="s">
        <v>42</v>
      </c>
      <c r="C44" s="35" t="s">
        <v>29</v>
      </c>
      <c r="D44" s="35"/>
      <c r="E44" s="35"/>
      <c r="F44" s="37">
        <v>6.9</v>
      </c>
      <c r="G44" s="14">
        <v>6.9</v>
      </c>
    </row>
    <row r="45" spans="1:7" ht="25.5">
      <c r="A45" s="10" t="s">
        <v>96</v>
      </c>
      <c r="B45" s="11" t="s">
        <v>42</v>
      </c>
      <c r="C45" s="35" t="s">
        <v>29</v>
      </c>
      <c r="D45" s="35" t="s">
        <v>97</v>
      </c>
      <c r="E45" s="35"/>
      <c r="F45" s="37">
        <v>6.9</v>
      </c>
      <c r="G45" s="14">
        <v>6.9</v>
      </c>
    </row>
    <row r="46" spans="1:7" ht="12.75">
      <c r="A46" s="13" t="s">
        <v>45</v>
      </c>
      <c r="B46" s="11" t="s">
        <v>42</v>
      </c>
      <c r="C46" s="35" t="s">
        <v>29</v>
      </c>
      <c r="D46" s="35" t="s">
        <v>97</v>
      </c>
      <c r="E46" s="1" t="s">
        <v>106</v>
      </c>
      <c r="F46" s="37">
        <v>6.9</v>
      </c>
      <c r="G46" s="14">
        <v>6.9</v>
      </c>
    </row>
    <row r="47" spans="1:7" ht="12.75">
      <c r="A47" s="8" t="s">
        <v>18</v>
      </c>
      <c r="B47" s="7" t="s">
        <v>42</v>
      </c>
      <c r="C47" s="32" t="s">
        <v>17</v>
      </c>
      <c r="D47" s="32"/>
      <c r="E47" s="32"/>
      <c r="F47" s="5">
        <f>F48+F55</f>
        <v>205.1</v>
      </c>
      <c r="G47" s="5">
        <f>G48+G55</f>
        <v>180.9</v>
      </c>
    </row>
    <row r="48" spans="1:7" ht="12.75">
      <c r="A48" s="10" t="s">
        <v>73</v>
      </c>
      <c r="B48" s="11" t="s">
        <v>42</v>
      </c>
      <c r="C48" s="35" t="s">
        <v>72</v>
      </c>
      <c r="D48" s="35"/>
      <c r="E48" s="35"/>
      <c r="F48" s="37">
        <v>64.1</v>
      </c>
      <c r="G48" s="14">
        <v>39.9</v>
      </c>
    </row>
    <row r="49" spans="1:7" ht="12.75">
      <c r="A49" s="10"/>
      <c r="B49" s="11" t="s">
        <v>42</v>
      </c>
      <c r="C49" s="35" t="s">
        <v>72</v>
      </c>
      <c r="D49" s="35" t="s">
        <v>102</v>
      </c>
      <c r="E49" s="35"/>
      <c r="F49" s="37">
        <v>8.1</v>
      </c>
      <c r="G49" s="14">
        <v>5</v>
      </c>
    </row>
    <row r="50" spans="1:7" ht="12.75">
      <c r="A50" s="13" t="s">
        <v>45</v>
      </c>
      <c r="B50" s="11" t="s">
        <v>42</v>
      </c>
      <c r="C50" s="35" t="s">
        <v>72</v>
      </c>
      <c r="D50" s="35" t="s">
        <v>102</v>
      </c>
      <c r="E50" s="1" t="s">
        <v>106</v>
      </c>
      <c r="F50" s="37">
        <v>8.1</v>
      </c>
      <c r="G50" s="14">
        <v>5</v>
      </c>
    </row>
    <row r="51" spans="1:7" ht="12.75">
      <c r="A51" s="10" t="s">
        <v>98</v>
      </c>
      <c r="B51" s="11" t="s">
        <v>42</v>
      </c>
      <c r="C51" s="35" t="s">
        <v>72</v>
      </c>
      <c r="D51" s="35" t="s">
        <v>99</v>
      </c>
      <c r="E51" s="35"/>
      <c r="F51" s="37"/>
      <c r="G51" s="2"/>
    </row>
    <row r="52" spans="1:7" ht="12.75">
      <c r="A52" s="13" t="s">
        <v>45</v>
      </c>
      <c r="B52" s="11" t="s">
        <v>42</v>
      </c>
      <c r="C52" s="35" t="s">
        <v>72</v>
      </c>
      <c r="D52" s="35" t="s">
        <v>99</v>
      </c>
      <c r="E52" s="1" t="s">
        <v>106</v>
      </c>
      <c r="F52" s="37"/>
      <c r="G52" s="2"/>
    </row>
    <row r="53" spans="1:7" ht="25.5">
      <c r="A53" s="10" t="s">
        <v>100</v>
      </c>
      <c r="B53" s="11" t="s">
        <v>42</v>
      </c>
      <c r="C53" s="35" t="s">
        <v>72</v>
      </c>
      <c r="D53" s="35" t="s">
        <v>101</v>
      </c>
      <c r="E53" s="35"/>
      <c r="F53" s="85">
        <v>56</v>
      </c>
      <c r="G53" s="2">
        <v>34.9</v>
      </c>
    </row>
    <row r="54" spans="1:7" ht="12.75">
      <c r="A54" s="13" t="s">
        <v>45</v>
      </c>
      <c r="B54" s="11" t="s">
        <v>42</v>
      </c>
      <c r="C54" s="35" t="s">
        <v>72</v>
      </c>
      <c r="D54" s="35" t="s">
        <v>101</v>
      </c>
      <c r="E54" s="1" t="s">
        <v>106</v>
      </c>
      <c r="F54" s="85">
        <v>56</v>
      </c>
      <c r="G54" s="2">
        <v>34.9</v>
      </c>
    </row>
    <row r="55" spans="1:7" ht="24" customHeight="1">
      <c r="A55" s="86" t="s">
        <v>134</v>
      </c>
      <c r="B55" s="11" t="s">
        <v>42</v>
      </c>
      <c r="C55" s="35" t="s">
        <v>133</v>
      </c>
      <c r="D55" s="35"/>
      <c r="E55" s="35"/>
      <c r="F55" s="85">
        <v>141</v>
      </c>
      <c r="G55" s="2">
        <v>141</v>
      </c>
    </row>
    <row r="56" spans="1:7" ht="17.25" customHeight="1">
      <c r="A56" s="6" t="s">
        <v>36</v>
      </c>
      <c r="B56" s="11" t="s">
        <v>42</v>
      </c>
      <c r="C56" s="35" t="s">
        <v>133</v>
      </c>
      <c r="D56" s="35" t="s">
        <v>142</v>
      </c>
      <c r="E56" s="35"/>
      <c r="F56" s="85">
        <v>141</v>
      </c>
      <c r="G56" s="2">
        <v>141</v>
      </c>
    </row>
    <row r="57" spans="1:7" ht="12.75">
      <c r="A57" s="27" t="s">
        <v>46</v>
      </c>
      <c r="B57" s="11" t="s">
        <v>42</v>
      </c>
      <c r="C57" s="35" t="s">
        <v>133</v>
      </c>
      <c r="D57" s="35" t="s">
        <v>142</v>
      </c>
      <c r="E57" s="35" t="s">
        <v>43</v>
      </c>
      <c r="F57" s="85">
        <v>141</v>
      </c>
      <c r="G57" s="2">
        <v>141</v>
      </c>
    </row>
    <row r="58" spans="1:7" ht="25.5">
      <c r="A58" s="8" t="s">
        <v>38</v>
      </c>
      <c r="B58" s="7" t="s">
        <v>42</v>
      </c>
      <c r="C58" s="7" t="s">
        <v>13</v>
      </c>
      <c r="D58" s="7"/>
      <c r="E58" s="7"/>
      <c r="F58" s="20">
        <v>639.4</v>
      </c>
      <c r="G58" s="5">
        <v>634.1</v>
      </c>
    </row>
    <row r="59" spans="1:7" ht="12.75">
      <c r="A59" s="10" t="s">
        <v>16</v>
      </c>
      <c r="B59" s="11" t="s">
        <v>42</v>
      </c>
      <c r="C59" s="11" t="s">
        <v>15</v>
      </c>
      <c r="D59" s="1"/>
      <c r="E59" s="1"/>
      <c r="F59" s="20">
        <v>639.4</v>
      </c>
      <c r="G59" s="5">
        <v>634.1</v>
      </c>
    </row>
    <row r="60" spans="1:7" ht="25.5">
      <c r="A60" s="6" t="s">
        <v>39</v>
      </c>
      <c r="B60" s="11" t="s">
        <v>42</v>
      </c>
      <c r="C60" s="1" t="s">
        <v>15</v>
      </c>
      <c r="D60" s="1"/>
      <c r="E60" s="1"/>
      <c r="F60" s="16">
        <v>451.9</v>
      </c>
      <c r="G60" s="2">
        <v>447.4</v>
      </c>
    </row>
    <row r="61" spans="1:7" ht="25.5">
      <c r="A61" s="6" t="s">
        <v>36</v>
      </c>
      <c r="B61" s="11" t="s">
        <v>42</v>
      </c>
      <c r="C61" s="1" t="s">
        <v>15</v>
      </c>
      <c r="D61" s="1" t="s">
        <v>108</v>
      </c>
      <c r="E61" s="1"/>
      <c r="F61" s="16">
        <f>F60-F63</f>
        <v>119.39999999999998</v>
      </c>
      <c r="G61" s="16">
        <f>G60-G63</f>
        <v>114.89999999999998</v>
      </c>
    </row>
    <row r="62" spans="1:7" ht="12.75">
      <c r="A62" s="27" t="s">
        <v>143</v>
      </c>
      <c r="B62" s="11" t="s">
        <v>42</v>
      </c>
      <c r="C62" s="1" t="s">
        <v>15</v>
      </c>
      <c r="D62" s="1" t="s">
        <v>108</v>
      </c>
      <c r="E62" s="1" t="s">
        <v>43</v>
      </c>
      <c r="F62" s="16">
        <v>119.4</v>
      </c>
      <c r="G62" s="2">
        <v>114.9</v>
      </c>
    </row>
    <row r="63" spans="1:7" ht="25.5">
      <c r="A63" s="6" t="s">
        <v>36</v>
      </c>
      <c r="B63" s="11" t="s">
        <v>42</v>
      </c>
      <c r="C63" s="1" t="s">
        <v>15</v>
      </c>
      <c r="D63" s="1" t="s">
        <v>144</v>
      </c>
      <c r="E63" s="1"/>
      <c r="F63" s="16">
        <v>332.5</v>
      </c>
      <c r="G63" s="2">
        <v>332.5</v>
      </c>
    </row>
    <row r="64" spans="1:7" ht="12.75">
      <c r="A64" s="27" t="s">
        <v>143</v>
      </c>
      <c r="B64" s="11" t="s">
        <v>42</v>
      </c>
      <c r="C64" s="1" t="s">
        <v>15</v>
      </c>
      <c r="D64" s="1" t="s">
        <v>144</v>
      </c>
      <c r="E64" s="1" t="s">
        <v>43</v>
      </c>
      <c r="F64" s="16">
        <v>332.5</v>
      </c>
      <c r="G64" s="2">
        <v>332.5</v>
      </c>
    </row>
    <row r="65" spans="1:7" ht="12.75">
      <c r="A65" s="6" t="s">
        <v>40</v>
      </c>
      <c r="B65" s="11" t="s">
        <v>42</v>
      </c>
      <c r="C65" s="1" t="s">
        <v>15</v>
      </c>
      <c r="D65" s="1"/>
      <c r="E65" s="1"/>
      <c r="F65" s="16">
        <v>187.5</v>
      </c>
      <c r="G65" s="2">
        <v>186.7</v>
      </c>
    </row>
    <row r="66" spans="1:7" ht="25.5">
      <c r="A66" s="6" t="s">
        <v>36</v>
      </c>
      <c r="B66" s="11" t="s">
        <v>42</v>
      </c>
      <c r="C66" s="1" t="s">
        <v>15</v>
      </c>
      <c r="D66" s="1" t="s">
        <v>49</v>
      </c>
      <c r="E66" s="1"/>
      <c r="F66" s="16">
        <f>F65-F68</f>
        <v>30.19999999999999</v>
      </c>
      <c r="G66" s="16">
        <f>G65-G68</f>
        <v>29.69999999999999</v>
      </c>
    </row>
    <row r="67" spans="1:7" ht="12.75">
      <c r="A67" s="27" t="s">
        <v>143</v>
      </c>
      <c r="B67" s="11" t="s">
        <v>42</v>
      </c>
      <c r="C67" s="1" t="s">
        <v>15</v>
      </c>
      <c r="D67" s="1" t="s">
        <v>49</v>
      </c>
      <c r="E67" s="1" t="s">
        <v>43</v>
      </c>
      <c r="F67" s="16">
        <v>30.2</v>
      </c>
      <c r="G67" s="2">
        <v>29.7</v>
      </c>
    </row>
    <row r="68" spans="1:7" ht="25.5">
      <c r="A68" s="6" t="s">
        <v>36</v>
      </c>
      <c r="B68" s="11" t="s">
        <v>42</v>
      </c>
      <c r="C68" s="1" t="s">
        <v>15</v>
      </c>
      <c r="D68" s="1" t="s">
        <v>145</v>
      </c>
      <c r="E68" s="1"/>
      <c r="F68" s="16">
        <v>157.3</v>
      </c>
      <c r="G68" s="2">
        <v>157</v>
      </c>
    </row>
    <row r="69" spans="1:7" ht="12.75">
      <c r="A69" s="27" t="s">
        <v>143</v>
      </c>
      <c r="B69" s="11" t="s">
        <v>42</v>
      </c>
      <c r="C69" s="1" t="s">
        <v>15</v>
      </c>
      <c r="D69" s="1" t="s">
        <v>145</v>
      </c>
      <c r="E69" s="1" t="s">
        <v>43</v>
      </c>
      <c r="F69" s="16">
        <v>157.3</v>
      </c>
      <c r="G69" s="2">
        <v>157</v>
      </c>
    </row>
    <row r="70" spans="1:7" ht="12.75">
      <c r="A70" s="38" t="s">
        <v>104</v>
      </c>
      <c r="B70" s="11" t="s">
        <v>42</v>
      </c>
      <c r="C70" s="1" t="s">
        <v>103</v>
      </c>
      <c r="D70" s="1" t="s">
        <v>109</v>
      </c>
      <c r="E70" s="1" t="s">
        <v>110</v>
      </c>
      <c r="F70" s="20">
        <v>26</v>
      </c>
      <c r="G70" s="5">
        <v>26</v>
      </c>
    </row>
  </sheetData>
  <mergeCells count="7">
    <mergeCell ref="A8:F8"/>
    <mergeCell ref="A9:F9"/>
    <mergeCell ref="A1:F1"/>
    <mergeCell ref="A2:F2"/>
    <mergeCell ref="A3:F3"/>
    <mergeCell ref="A4:F4"/>
    <mergeCell ref="A5:F5"/>
  </mergeCells>
  <printOptions horizontalCentered="1"/>
  <pageMargins left="0.5905511811023623" right="0.1968503937007874" top="0" bottom="0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2014-05-05T08:04:37Z</cp:lastPrinted>
  <dcterms:created xsi:type="dcterms:W3CDTF">2005-12-22T10:07:34Z</dcterms:created>
  <dcterms:modified xsi:type="dcterms:W3CDTF">2014-05-05T08:15:39Z</dcterms:modified>
  <cp:category/>
  <cp:version/>
  <cp:contentType/>
  <cp:contentStatus/>
</cp:coreProperties>
</file>