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930" windowHeight="8700" tabRatio="841" activeTab="3"/>
  </bookViews>
  <sheets>
    <sheet name="источ" sheetId="1" r:id="rId1"/>
    <sheet name="функц" sheetId="2" r:id="rId2"/>
    <sheet name="ведом" sheetId="3" r:id="rId3"/>
    <sheet name="ФП по сс" sheetId="4" r:id="rId4"/>
    <sheet name="целпрг" sheetId="5" r:id="rId5"/>
  </sheets>
  <definedNames/>
  <calcPr fullCalcOnLoad="1"/>
</workbook>
</file>

<file path=xl/sharedStrings.xml><?xml version="1.0" encoding="utf-8"?>
<sst xmlns="http://schemas.openxmlformats.org/spreadsheetml/2006/main" count="508" uniqueCount="179">
  <si>
    <t>1</t>
  </si>
  <si>
    <t>2</t>
  </si>
  <si>
    <t>ИТОГО</t>
  </si>
  <si>
    <t>Муниципальные образования поселений</t>
  </si>
  <si>
    <t>Введенский сельсовет</t>
  </si>
  <si>
    <t>Дотации (трансферты) из регионального фонда финансовой поддержки муниципальных образований поселений</t>
  </si>
  <si>
    <t>Коды бюджетной классифика-ции РФ</t>
  </si>
  <si>
    <t>Наименование разделов и подразделов</t>
  </si>
  <si>
    <t>0100</t>
  </si>
  <si>
    <t>0104</t>
  </si>
  <si>
    <t>Другие общегосударственные вопросы</t>
  </si>
  <si>
    <t>0300</t>
  </si>
  <si>
    <t>0309</t>
  </si>
  <si>
    <t>0800</t>
  </si>
  <si>
    <t>0801</t>
  </si>
  <si>
    <t>Культура</t>
  </si>
  <si>
    <t>0500</t>
  </si>
  <si>
    <t>Всего внутренних заимствований</t>
  </si>
  <si>
    <t>№ п/п</t>
  </si>
  <si>
    <t xml:space="preserve">Источники внутреннего финансирования дефицита </t>
  </si>
  <si>
    <t>Коды бюджетной классификации РФ</t>
  </si>
  <si>
    <t>ИТОГО:</t>
  </si>
  <si>
    <t>Остатки средств бюджетов</t>
  </si>
  <si>
    <t>0102</t>
  </si>
  <si>
    <t>по разделам и подразделам классификации расходов бюджета</t>
  </si>
  <si>
    <t>Размеры</t>
  </si>
  <si>
    <t>на исполнение полномочий по государственной регистрации актов гражданского состояния</t>
  </si>
  <si>
    <t>Наименование кода источника финансирования</t>
  </si>
  <si>
    <t>Наименование</t>
  </si>
  <si>
    <t>Глава</t>
  </si>
  <si>
    <t>Рз Пр</t>
  </si>
  <si>
    <t>ВР</t>
  </si>
  <si>
    <t>014</t>
  </si>
  <si>
    <t>ОБЩЕГОСУДАРСТВЕННЫЕ ВОПРОСЫ</t>
  </si>
  <si>
    <t>Библиотеки</t>
  </si>
  <si>
    <t>Центральный аппарат</t>
  </si>
  <si>
    <t>НАЦИОНАЛЬНАЯ БЕЗОПАСНОСТЬ И ПРАВООХРАНИТЕЛЬНАЯ ДЕЯТЕЛЬНОСТЬ</t>
  </si>
  <si>
    <t>Глава муниципального образования</t>
  </si>
  <si>
    <t>099</t>
  </si>
  <si>
    <t>001</t>
  </si>
  <si>
    <t>0020400</t>
  </si>
  <si>
    <t>Выполнение функций органами местного самоуправления</t>
  </si>
  <si>
    <t>0013800</t>
  </si>
  <si>
    <t>0013600</t>
  </si>
  <si>
    <t>4429900</t>
  </si>
  <si>
    <t>01050201050000510</t>
  </si>
  <si>
    <t>01050201050000610</t>
  </si>
  <si>
    <t>01000000000000000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</si>
  <si>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</si>
  <si>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</si>
  <si>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</si>
  <si>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</si>
  <si>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</si>
  <si>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</si>
  <si>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</si>
  <si>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</si>
  <si>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</si>
  <si>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</si>
  <si>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Жилищное хозяйство</t>
  </si>
  <si>
    <t>"Об отчете по исполнению</t>
  </si>
  <si>
    <t>Уточненные бюджетные назначения</t>
  </si>
  <si>
    <t>Исполнено</t>
  </si>
  <si>
    <t>В тыс. руб.</t>
  </si>
  <si>
    <t>% исполнения к уточненным назначениям</t>
  </si>
  <si>
    <t>ЦС</t>
  </si>
  <si>
    <t>ВСЕГО:</t>
  </si>
  <si>
    <t xml:space="preserve">Всего межбюджетных трансфертов </t>
  </si>
  <si>
    <t>% исполнения</t>
  </si>
  <si>
    <t>0310</t>
  </si>
  <si>
    <t>Обеспечение пожарной безопасности</t>
  </si>
  <si>
    <t>0200</t>
  </si>
  <si>
    <t>0203</t>
  </si>
  <si>
    <t>Мобилизационная и вневойсковая подготовка</t>
  </si>
  <si>
    <t>0503</t>
  </si>
  <si>
    <t>Благоустройство</t>
  </si>
  <si>
    <t>межбюджетных трансфертов, выделяемых бюджету Введенского сельсовета</t>
  </si>
  <si>
    <t>0000000</t>
  </si>
  <si>
    <t>Осуществление первичного воинского учета на территориях, где отсутствуют военные комиссариаты</t>
  </si>
  <si>
    <t>Прочие мероприятия по благоустройству городских округов и поселений</t>
  </si>
  <si>
    <t>Ведомственная структура расходов бюджета  Введенского сельсовета</t>
  </si>
  <si>
    <t xml:space="preserve">                                              Приложение 1</t>
  </si>
  <si>
    <t xml:space="preserve">                                              Приложение 2</t>
  </si>
  <si>
    <t xml:space="preserve">                                              Приложение  3</t>
  </si>
  <si>
    <t xml:space="preserve">                                                   "Об отчете по исполнению</t>
  </si>
  <si>
    <t>Выполнение других обязательств государства</t>
  </si>
  <si>
    <t xml:space="preserve">к проекту решения Введенской сельской Думы </t>
  </si>
  <si>
    <t>0113</t>
  </si>
  <si>
    <t>0501</t>
  </si>
  <si>
    <t>950</t>
  </si>
  <si>
    <t>субвенции бюджетам муниципальных образований</t>
  </si>
  <si>
    <t>Субвенции бюджетам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</si>
  <si>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</si>
  <si>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Приложение № 4</t>
  </si>
  <si>
    <t xml:space="preserve"> бюджета Введенского сельсовета за  2013 год</t>
  </si>
  <si>
    <t>к  проекту решения Введенской сельской Думы</t>
  </si>
  <si>
    <t xml:space="preserve"> бюджета Введенского сельсовета за  2013г."</t>
  </si>
  <si>
    <t>к проекту решения Введенской сельской Думы</t>
  </si>
  <si>
    <t xml:space="preserve"> бюджета Введенского сельсовета за  2013 год"</t>
  </si>
  <si>
    <t>Распределение бюджетных ассигнований бюджета Введенского сельсовета за  2013 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</si>
  <si>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</si>
  <si>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</si>
  <si>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</si>
  <si>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</si>
  <si>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 экономика</t>
  </si>
  <si>
    <t>Водное хозяйство</t>
  </si>
  <si>
    <t xml:space="preserve">Дорожное хозяйство (дорожные фонды) </t>
  </si>
  <si>
    <t>ЖИЛИЩНО-КОММУНАЛЬНОЕ ХОЗЯЙСТВО</t>
  </si>
  <si>
    <t>Другие вопросы в области жилищно-коммунального хозяйства</t>
  </si>
  <si>
    <t>КУЛЬТУРА, КИНЕМАТОГРАФИЯ</t>
  </si>
  <si>
    <t>Социальная политика</t>
  </si>
  <si>
    <t>Социальное обеспечение населения</t>
  </si>
  <si>
    <t>0400</t>
  </si>
  <si>
    <t>0406</t>
  </si>
  <si>
    <t>0409</t>
  </si>
  <si>
    <t>0505</t>
  </si>
  <si>
    <t>1000</t>
  </si>
  <si>
    <t>1003</t>
  </si>
  <si>
    <t>на 2013 год</t>
  </si>
  <si>
    <t>Уточненный годовой план на 2013 год</t>
  </si>
  <si>
    <t>Исполнено за 2013го</t>
  </si>
  <si>
    <t>субсидия на осуществление капиального ремонта гидротехнических сооружений</t>
  </si>
  <si>
    <t xml:space="preserve">к  проекту решения Введенской сельской Думы </t>
  </si>
  <si>
    <t xml:space="preserve">                       бюджета Введенского сельсовета за  2013г."</t>
  </si>
  <si>
    <t>Уточненный годовой план на 2013, год, тыс. руб.</t>
  </si>
  <si>
    <t>Исполнено за 2013 год</t>
  </si>
  <si>
    <t xml:space="preserve">      ОБЩЕГОСУДАРСТВЕННЫЕ ВОПРОСЫ</t>
  </si>
  <si>
    <t>000</t>
  </si>
  <si>
    <t>5230100</t>
  </si>
  <si>
    <t>5230400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</si>
  <si>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</si>
  <si>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</si>
  <si>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>Государственная регистрация актов гражданского состояния</t>
  </si>
  <si>
    <t>098</t>
  </si>
  <si>
    <t>Опрос общественного мнения</t>
  </si>
  <si>
    <t>5210301</t>
  </si>
  <si>
    <t xml:space="preserve">  НАЦИОНАЛЬНАЯ ОБОРОНА</t>
  </si>
  <si>
    <t>Фонд компенсаций</t>
  </si>
  <si>
    <t>Защита населения и территорий от чрезвычайных ситуаций природного и техногенного характера, гражданская оборона</t>
  </si>
  <si>
    <t>Обеспечение деятельности управления по делам гражданской обороны и чрезвычайным ситуациям</t>
  </si>
  <si>
    <t>2473000</t>
  </si>
  <si>
    <t>Функционирование органов в сфере национальной безопасности и правоохранительной деятельности и обороны</t>
  </si>
  <si>
    <t>2472000</t>
  </si>
  <si>
    <t>НАЦИОНАЛЬНАЯ ЭКОНОМИКА</t>
  </si>
  <si>
    <t>5220501</t>
  </si>
  <si>
    <t>Дорожное хозяйство (дорожные фонды)</t>
  </si>
  <si>
    <t>3150201</t>
  </si>
  <si>
    <t xml:space="preserve">     ЖИЛИЩНО-КОММУНАЛЬНОЕ ХОЗЯЙСТВО</t>
  </si>
  <si>
    <t>Содержание автомобильных дорог</t>
  </si>
  <si>
    <t>Содержание мест захоронения</t>
  </si>
  <si>
    <t>6000400</t>
  </si>
  <si>
    <t>6000500</t>
  </si>
  <si>
    <t xml:space="preserve">      КУЛЬТУРА И КИНЕМАТОГРАФИЯ</t>
  </si>
  <si>
    <t>Выполнение функций казенными учреждениями</t>
  </si>
  <si>
    <t>5230101</t>
  </si>
  <si>
    <t>Дворцы и дома культуры, другие учреждения культуры и средства массовой информации</t>
  </si>
  <si>
    <t>4459900</t>
  </si>
  <si>
    <t>5230102</t>
  </si>
  <si>
    <t>000000</t>
  </si>
  <si>
    <t>Меры соц.поддержки лицам, проживающим и работающим в сельской местности</t>
  </si>
  <si>
    <t>5210221</t>
  </si>
  <si>
    <t xml:space="preserve">  000</t>
  </si>
  <si>
    <t>985</t>
  </si>
  <si>
    <t>986</t>
  </si>
  <si>
    <t>0029900</t>
  </si>
  <si>
    <t>Утверждено на 2013 год по решению Думы от 18.12.2012г. №123</t>
  </si>
  <si>
    <t>216,09</t>
  </si>
  <si>
    <t>797,91</t>
  </si>
  <si>
    <t>797,01</t>
  </si>
  <si>
    <t>1,655</t>
  </si>
  <si>
    <t>60,3</t>
  </si>
  <si>
    <t>10,0</t>
  </si>
  <si>
    <t>670,2</t>
  </si>
  <si>
    <t>50,0</t>
  </si>
  <si>
    <t>34,0</t>
  </si>
  <si>
    <t>878,7</t>
  </si>
  <si>
    <t>210,4</t>
  </si>
  <si>
    <t>668,3</t>
  </si>
  <si>
    <t>0</t>
  </si>
  <si>
    <t>от " 16 "   апреля  2014  года №170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</si>
</sst>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color indexed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/>
    </xf>
    <xf numFmtId="49" fontId="3" fillId="0" borderId="0" xfId="0" applyNumberFormat="1" applyFont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quotePrefix="1">
      <alignment horizontal="center" wrapText="1"/>
    </xf>
    <xf numFmtId="0" fontId="3" fillId="0" borderId="0" xfId="0" applyFont="1" applyFill="1" applyAlignment="1">
      <alignment horizontal="center" wrapText="1"/>
    </xf>
    <xf numFmtId="49" fontId="1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vertic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24" borderId="1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24" borderId="0" xfId="0" applyFill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49" fontId="0" fillId="24" borderId="10" xfId="0" applyNumberFormat="1" applyFill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24" borderId="10" xfId="0" applyFont="1" applyFill="1" applyBorder="1" applyAlignment="1">
      <alignment wrapText="1"/>
    </xf>
    <xf numFmtId="49" fontId="11" fillId="24" borderId="10" xfId="0" applyNumberFormat="1" applyFont="1" applyFill="1" applyBorder="1" applyAlignment="1">
      <alignment horizontal="center"/>
    </xf>
    <xf numFmtId="0" fontId="11" fillId="24" borderId="10" xfId="0" applyNumberFormat="1" applyFont="1" applyFill="1" applyBorder="1" applyAlignment="1">
      <alignment horizontal="right"/>
    </xf>
    <xf numFmtId="0" fontId="11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11" fillId="24" borderId="10" xfId="0" applyFont="1" applyFill="1" applyBorder="1" applyAlignment="1">
      <alignment wrapText="1"/>
    </xf>
    <xf numFmtId="49" fontId="11" fillId="24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11" fillId="24" borderId="10" xfId="0" applyFont="1" applyFill="1" applyBorder="1" applyAlignment="1">
      <alignment wrapText="1"/>
    </xf>
    <xf numFmtId="0" fontId="0" fillId="24" borderId="10" xfId="0" applyNumberFormat="1" applyFont="1" applyFill="1" applyBorder="1" applyAlignment="1">
      <alignment/>
    </xf>
    <xf numFmtId="0" fontId="17" fillId="24" borderId="10" xfId="0" applyFont="1" applyFill="1" applyBorder="1" applyAlignment="1">
      <alignment wrapText="1"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right"/>
    </xf>
    <xf numFmtId="0" fontId="6" fillId="24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/>
    </xf>
    <xf numFmtId="49" fontId="11" fillId="24" borderId="10" xfId="0" applyNumberFormat="1" applyFont="1" applyFill="1" applyBorder="1" applyAlignment="1">
      <alignment horizontal="right"/>
    </xf>
    <xf numFmtId="49" fontId="0" fillId="24" borderId="10" xfId="0" applyNumberFormat="1" applyFont="1" applyFill="1" applyBorder="1" applyAlignment="1">
      <alignment horizontal="right"/>
    </xf>
    <xf numFmtId="0" fontId="0" fillId="24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 quotePrefix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5" sqref="B5:D5"/>
    </sheetView>
  </sheetViews>
  <sheetFormatPr defaultColWidth="9.00390625" defaultRowHeight="12.75"/>
  <cols>
    <col min="1" max="1" width="18.75390625" style="0" customWidth="1"/>
    <col min="2" max="2" width="56.25390625" style="0" customWidth="1"/>
    <col min="3" max="3" width="12.625" style="0" customWidth="1"/>
    <col min="4" max="4" width="10.875" style="0" customWidth="1"/>
  </cols>
  <sheetData>
    <row r="1" spans="2:4" ht="12.75">
      <c r="B1" s="136" t="s">
        <v>80</v>
      </c>
      <c r="C1" s="136"/>
      <c r="D1" s="136"/>
    </row>
    <row r="2" spans="2:4" ht="12.75">
      <c r="B2" s="136" t="s">
        <v>94</v>
      </c>
      <c r="C2" s="136"/>
      <c r="D2" s="136"/>
    </row>
    <row r="3" spans="2:4" ht="12.75">
      <c r="B3" s="136" t="s">
        <v>59</v>
      </c>
      <c r="C3" s="136"/>
      <c r="D3" s="136"/>
    </row>
    <row r="4" spans="2:4" ht="12.75">
      <c r="B4" s="136" t="s">
        <v>95</v>
      </c>
      <c r="C4" s="136"/>
      <c r="D4" s="136"/>
    </row>
    <row r="5" spans="2:4" ht="12.75">
      <c r="B5" s="136" t="s">
        <v>178</v>
      </c>
      <c r="C5" s="136"/>
      <c r="D5" s="136"/>
    </row>
    <row r="6" spans="2:3" ht="12.75">
      <c r="B6" s="46"/>
      <c r="C6" s="46"/>
    </row>
    <row r="7" spans="1:3" ht="15">
      <c r="A7" s="135" t="s">
        <v>19</v>
      </c>
      <c r="B7" s="135"/>
      <c r="C7" s="135"/>
    </row>
    <row r="8" spans="1:3" ht="15">
      <c r="A8" s="135" t="s">
        <v>93</v>
      </c>
      <c r="B8" s="135"/>
      <c r="C8" s="135"/>
    </row>
    <row r="9" spans="1:4" ht="15">
      <c r="A9" s="135"/>
      <c r="B9" s="135"/>
      <c r="C9" s="135"/>
      <c r="D9" s="65" t="s">
        <v>62</v>
      </c>
    </row>
    <row r="10" spans="1:4" ht="36">
      <c r="A10" s="1" t="s">
        <v>20</v>
      </c>
      <c r="B10" s="2" t="s">
        <v>27</v>
      </c>
      <c r="C10" s="2" t="s">
        <v>60</v>
      </c>
      <c r="D10" s="64" t="s">
        <v>61</v>
      </c>
    </row>
    <row r="11" spans="1:4" ht="12.75">
      <c r="A11" s="1"/>
      <c r="B11" s="2"/>
      <c r="C11" s="2"/>
      <c r="D11" s="4"/>
    </row>
    <row r="12" spans="1:4" ht="12.75">
      <c r="A12" s="10" t="s">
        <v>47</v>
      </c>
      <c r="B12" s="61" t="s">
        <v>22</v>
      </c>
      <c r="C12" s="59">
        <f>C13+C16</f>
        <v>136.60000000000036</v>
      </c>
      <c r="D12" s="59">
        <f>D13+D16</f>
        <v>78.70000000000027</v>
      </c>
    </row>
    <row r="13" spans="1:4" ht="12.75">
      <c r="A13" s="3" t="s">
        <v>48</v>
      </c>
      <c r="B13" s="58" t="s">
        <v>49</v>
      </c>
      <c r="C13" s="60">
        <v>-2970.2</v>
      </c>
      <c r="D13" s="4">
        <v>-2977.2</v>
      </c>
    </row>
    <row r="14" spans="1:4" ht="12.75">
      <c r="A14" s="3" t="s">
        <v>50</v>
      </c>
      <c r="B14" s="57" t="s">
        <v>51</v>
      </c>
      <c r="C14" s="60">
        <v>-2970.2</v>
      </c>
      <c r="D14" s="4">
        <v>-2977.2</v>
      </c>
    </row>
    <row r="15" spans="1:4" ht="22.5">
      <c r="A15" s="3" t="s">
        <v>45</v>
      </c>
      <c r="B15" s="57" t="s">
        <v>52</v>
      </c>
      <c r="C15" s="60">
        <v>-2970.2</v>
      </c>
      <c r="D15" s="4">
        <v>-2977.2</v>
      </c>
    </row>
    <row r="16" spans="1:4" ht="12.75">
      <c r="A16" s="3" t="s">
        <v>53</v>
      </c>
      <c r="B16" s="58" t="s">
        <v>54</v>
      </c>
      <c r="C16" s="60">
        <v>3106.8</v>
      </c>
      <c r="D16" s="4">
        <v>3055.9</v>
      </c>
    </row>
    <row r="17" spans="1:4" ht="12.75">
      <c r="A17" s="3" t="s">
        <v>55</v>
      </c>
      <c r="B17" s="57" t="s">
        <v>56</v>
      </c>
      <c r="C17" s="60">
        <v>3106.8</v>
      </c>
      <c r="D17" s="4">
        <v>3055.9</v>
      </c>
    </row>
    <row r="18" spans="1:4" ht="22.5">
      <c r="A18" s="3" t="s">
        <v>46</v>
      </c>
      <c r="B18" s="57" t="s">
        <v>57</v>
      </c>
      <c r="C18" s="60">
        <v>3106.8</v>
      </c>
      <c r="D18" s="4">
        <v>3055.9</v>
      </c>
    </row>
    <row r="19" spans="1:4" ht="12.75">
      <c r="A19" s="3"/>
      <c r="B19" s="9" t="s">
        <v>17</v>
      </c>
      <c r="C19" s="6">
        <f>SUM(C12)</f>
        <v>136.60000000000036</v>
      </c>
      <c r="D19" s="6">
        <f>SUM(D12)</f>
        <v>78.70000000000027</v>
      </c>
    </row>
  </sheetData>
  <sheetProtection/>
  <mergeCells count="8">
    <mergeCell ref="A9:C9"/>
    <mergeCell ref="B5:D5"/>
    <mergeCell ref="B1:D1"/>
    <mergeCell ref="B2:D2"/>
    <mergeCell ref="B3:D3"/>
    <mergeCell ref="B4:D4"/>
    <mergeCell ref="A7:C7"/>
    <mergeCell ref="A8:C8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0" sqref="B10"/>
    </sheetView>
  </sheetViews>
  <sheetFormatPr defaultColWidth="9.00390625" defaultRowHeight="12.75"/>
  <cols>
    <col min="2" max="2" width="72.25390625" style="0" customWidth="1"/>
    <col min="3" max="3" width="11.375" style="0" customWidth="1"/>
    <col min="4" max="4" width="11.875" style="0" customWidth="1"/>
    <col min="5" max="5" width="12.00390625" style="0" customWidth="1"/>
  </cols>
  <sheetData>
    <row r="1" spans="2:5" ht="12.75">
      <c r="B1" s="136" t="s">
        <v>81</v>
      </c>
      <c r="C1" s="136"/>
      <c r="D1" s="136"/>
      <c r="E1" s="136"/>
    </row>
    <row r="2" spans="2:5" ht="12.75">
      <c r="B2" s="136" t="s">
        <v>96</v>
      </c>
      <c r="C2" s="136"/>
      <c r="D2" s="136"/>
      <c r="E2" s="136"/>
    </row>
    <row r="3" spans="2:5" ht="12.75">
      <c r="B3" s="136" t="s">
        <v>59</v>
      </c>
      <c r="C3" s="136"/>
      <c r="D3" s="136"/>
      <c r="E3" s="136"/>
    </row>
    <row r="4" spans="2:5" ht="12.75">
      <c r="B4" s="136" t="s">
        <v>97</v>
      </c>
      <c r="C4" s="136"/>
      <c r="D4" s="136"/>
      <c r="E4" s="136"/>
    </row>
    <row r="5" spans="2:5" ht="12.75">
      <c r="B5" s="136" t="s">
        <v>178</v>
      </c>
      <c r="C5" s="136"/>
      <c r="D5" s="136"/>
      <c r="E5" s="136"/>
    </row>
    <row r="6" ht="12.75">
      <c r="B6" s="13"/>
    </row>
    <row r="7" spans="1:5" ht="15">
      <c r="A7" s="135" t="s">
        <v>98</v>
      </c>
      <c r="B7" s="135"/>
      <c r="C7" s="135"/>
      <c r="D7" s="135"/>
      <c r="E7" s="135"/>
    </row>
    <row r="8" spans="1:5" ht="15">
      <c r="A8" s="135" t="s">
        <v>24</v>
      </c>
      <c r="B8" s="135"/>
      <c r="C8" s="135"/>
      <c r="D8" s="135"/>
      <c r="E8" s="135"/>
    </row>
    <row r="9" spans="1:5" ht="15">
      <c r="A9" s="62"/>
      <c r="B9" s="62"/>
      <c r="E9" s="66" t="s">
        <v>62</v>
      </c>
    </row>
    <row r="10" spans="1:5" ht="142.5" customHeight="1">
      <c r="A10" s="22" t="s">
        <v>6</v>
      </c>
      <c r="B10" s="2" t="s">
        <v>7</v>
      </c>
      <c r="C10" s="19" t="s">
        <v>60</v>
      </c>
      <c r="D10" s="19" t="s">
        <v>61</v>
      </c>
      <c r="E10" s="19" t="s">
        <v>63</v>
      </c>
    </row>
    <row r="11" spans="1:5" ht="29.25" customHeight="1">
      <c r="A11" s="5" t="s">
        <v>8</v>
      </c>
      <c r="B11" s="6" t="s">
        <v>33</v>
      </c>
      <c r="C11" s="7">
        <f>C12+C13+C14</f>
        <v>1065.47</v>
      </c>
      <c r="D11" s="7">
        <f>D12+D13+D14</f>
        <v>1054.37</v>
      </c>
      <c r="E11" s="63">
        <f>D11/C11*100</f>
        <v>98.95820623762283</v>
      </c>
    </row>
    <row r="12" spans="1:5" ht="32.25" customHeight="1">
      <c r="A12" s="18" t="s">
        <v>23</v>
      </c>
      <c r="B12" s="17" t="s">
        <v>99</v>
      </c>
      <c r="C12" s="21">
        <v>226.8</v>
      </c>
      <c r="D12" s="4">
        <v>226.7</v>
      </c>
      <c r="E12" s="87">
        <f aca="true" t="shared" si="0" ref="E12:E23">D12/C12*100</f>
        <v>99.95590828924162</v>
      </c>
    </row>
    <row r="13" spans="1:5" ht="40.5" customHeight="1">
      <c r="A13" s="3" t="s">
        <v>9</v>
      </c>
      <c r="B13" s="8" t="s">
        <v>100</v>
      </c>
      <c r="C13" s="4">
        <v>832.6</v>
      </c>
      <c r="D13" s="4">
        <v>821.6</v>
      </c>
      <c r="E13" s="87">
        <f t="shared" si="0"/>
        <v>98.67883737689166</v>
      </c>
    </row>
    <row r="14" spans="1:5" ht="15.75" customHeight="1">
      <c r="A14" s="3" t="s">
        <v>86</v>
      </c>
      <c r="B14" s="8" t="s">
        <v>10</v>
      </c>
      <c r="C14" s="4">
        <v>6.07</v>
      </c>
      <c r="D14" s="4">
        <v>6.07</v>
      </c>
      <c r="E14" s="87">
        <f t="shared" si="0"/>
        <v>100</v>
      </c>
    </row>
    <row r="15" spans="1:5" ht="12.75" customHeight="1">
      <c r="A15" s="10" t="s">
        <v>70</v>
      </c>
      <c r="B15" s="11" t="s">
        <v>101</v>
      </c>
      <c r="C15" s="7">
        <v>60.3</v>
      </c>
      <c r="D15" s="7">
        <v>60.2</v>
      </c>
      <c r="E15" s="63">
        <f t="shared" si="0"/>
        <v>99.83416252072969</v>
      </c>
    </row>
    <row r="16" spans="1:5" ht="12.75" customHeight="1">
      <c r="A16" s="84" t="s">
        <v>71</v>
      </c>
      <c r="B16" s="83" t="s">
        <v>72</v>
      </c>
      <c r="C16" s="86">
        <v>60.3</v>
      </c>
      <c r="D16" s="86">
        <v>60.2</v>
      </c>
      <c r="E16" s="87">
        <f t="shared" si="0"/>
        <v>99.83416252072969</v>
      </c>
    </row>
    <row r="17" spans="1:5" ht="12.75" customHeight="1">
      <c r="A17" s="10" t="s">
        <v>11</v>
      </c>
      <c r="B17" s="11" t="s">
        <v>36</v>
      </c>
      <c r="C17" s="7">
        <v>684.2</v>
      </c>
      <c r="D17" s="7">
        <v>677.4</v>
      </c>
      <c r="E17" s="63">
        <f t="shared" si="0"/>
        <v>99.00613855597777</v>
      </c>
    </row>
    <row r="18" spans="1:5" ht="23.25" customHeight="1">
      <c r="A18" s="85" t="s">
        <v>12</v>
      </c>
      <c r="B18" s="83" t="s">
        <v>102</v>
      </c>
      <c r="C18" s="86">
        <v>0</v>
      </c>
      <c r="D18" s="86">
        <v>0</v>
      </c>
      <c r="E18" s="87">
        <v>0</v>
      </c>
    </row>
    <row r="19" spans="1:5" ht="12.75">
      <c r="A19" s="3" t="s">
        <v>68</v>
      </c>
      <c r="B19" s="8" t="s">
        <v>69</v>
      </c>
      <c r="C19" s="4">
        <v>684.2</v>
      </c>
      <c r="D19" s="4">
        <v>677.4</v>
      </c>
      <c r="E19" s="87">
        <f t="shared" si="0"/>
        <v>99.00613855597777</v>
      </c>
    </row>
    <row r="20" spans="1:5" ht="17.25" customHeight="1">
      <c r="A20" s="10" t="s">
        <v>111</v>
      </c>
      <c r="B20" s="11" t="s">
        <v>103</v>
      </c>
      <c r="C20" s="7">
        <v>178.4</v>
      </c>
      <c r="D20" s="7">
        <f>D21+D22</f>
        <v>178.4</v>
      </c>
      <c r="E20" s="63">
        <f t="shared" si="0"/>
        <v>100</v>
      </c>
    </row>
    <row r="21" spans="1:5" ht="17.25" customHeight="1">
      <c r="A21" s="84" t="s">
        <v>112</v>
      </c>
      <c r="B21" s="17" t="s">
        <v>104</v>
      </c>
      <c r="C21" s="21">
        <v>81.4</v>
      </c>
      <c r="D21" s="21">
        <v>81.4</v>
      </c>
      <c r="E21" s="87">
        <f t="shared" si="0"/>
        <v>100</v>
      </c>
    </row>
    <row r="22" spans="1:5" ht="16.5" customHeight="1">
      <c r="A22" s="85" t="s">
        <v>113</v>
      </c>
      <c r="B22" s="83" t="s">
        <v>105</v>
      </c>
      <c r="C22" s="86">
        <v>97</v>
      </c>
      <c r="D22" s="86">
        <v>97</v>
      </c>
      <c r="E22" s="87">
        <f t="shared" si="0"/>
        <v>100</v>
      </c>
    </row>
    <row r="23" spans="1:5" ht="12.75">
      <c r="A23" s="10" t="s">
        <v>16</v>
      </c>
      <c r="B23" s="11" t="s">
        <v>106</v>
      </c>
      <c r="C23" s="7">
        <v>307.5</v>
      </c>
      <c r="D23" s="7">
        <f>D24+D25+D26</f>
        <v>300.1</v>
      </c>
      <c r="E23" s="63">
        <f t="shared" si="0"/>
        <v>97.59349593495936</v>
      </c>
    </row>
    <row r="24" spans="1:5" ht="12.75">
      <c r="A24" s="3" t="s">
        <v>87</v>
      </c>
      <c r="B24" s="8" t="s">
        <v>58</v>
      </c>
      <c r="C24" s="4">
        <v>41.7</v>
      </c>
      <c r="D24" s="4">
        <v>41.7</v>
      </c>
      <c r="E24" s="87">
        <f aca="true" t="shared" si="1" ref="E24:E29">D24/C24*100</f>
        <v>100</v>
      </c>
    </row>
    <row r="25" spans="1:5" ht="12.75">
      <c r="A25" s="3" t="s">
        <v>73</v>
      </c>
      <c r="B25" s="8" t="s">
        <v>74</v>
      </c>
      <c r="C25" s="4">
        <v>113.6</v>
      </c>
      <c r="D25" s="4">
        <v>112.6</v>
      </c>
      <c r="E25" s="87">
        <f t="shared" si="1"/>
        <v>99.11971830985915</v>
      </c>
    </row>
    <row r="26" spans="1:5" ht="12.75">
      <c r="A26" s="3" t="s">
        <v>114</v>
      </c>
      <c r="B26" s="8" t="s">
        <v>107</v>
      </c>
      <c r="C26" s="4">
        <v>152.2</v>
      </c>
      <c r="D26" s="4">
        <v>145.8</v>
      </c>
      <c r="E26" s="87">
        <f t="shared" si="1"/>
        <v>95.79500657030225</v>
      </c>
    </row>
    <row r="27" spans="1:5" ht="12.75">
      <c r="A27" s="10" t="s">
        <v>13</v>
      </c>
      <c r="B27" s="11" t="s">
        <v>108</v>
      </c>
      <c r="C27" s="7">
        <v>799.93</v>
      </c>
      <c r="D27" s="7">
        <v>774.43</v>
      </c>
      <c r="E27" s="63">
        <f t="shared" si="1"/>
        <v>96.81222106934356</v>
      </c>
    </row>
    <row r="28" spans="1:5" ht="12.75">
      <c r="A28" s="3" t="s">
        <v>14</v>
      </c>
      <c r="B28" s="8" t="s">
        <v>15</v>
      </c>
      <c r="C28" s="4">
        <v>799.93</v>
      </c>
      <c r="D28" s="4">
        <v>774.43</v>
      </c>
      <c r="E28" s="87">
        <f t="shared" si="1"/>
        <v>96.81222106934356</v>
      </c>
    </row>
    <row r="29" spans="1:5" ht="12.75">
      <c r="A29" s="10" t="s">
        <v>115</v>
      </c>
      <c r="B29" s="11" t="s">
        <v>109</v>
      </c>
      <c r="C29" s="7">
        <v>11</v>
      </c>
      <c r="D29" s="7">
        <v>11</v>
      </c>
      <c r="E29" s="63">
        <f t="shared" si="1"/>
        <v>100</v>
      </c>
    </row>
    <row r="30" spans="1:5" ht="12.75">
      <c r="A30" s="3" t="s">
        <v>116</v>
      </c>
      <c r="B30" s="8" t="s">
        <v>110</v>
      </c>
      <c r="C30" s="4">
        <v>11</v>
      </c>
      <c r="D30" s="4">
        <v>11</v>
      </c>
      <c r="E30" s="87">
        <v>100</v>
      </c>
    </row>
    <row r="31" spans="1:5" ht="12.75">
      <c r="A31" s="3"/>
      <c r="B31" s="7" t="s">
        <v>21</v>
      </c>
      <c r="C31" s="7">
        <f>C11+C15+C17+C20+C23+C27+C29</f>
        <v>3106.7999999999997</v>
      </c>
      <c r="D31" s="7">
        <f>D11+D15+D17+D20+D23+D27+D29</f>
        <v>3055.8999999999996</v>
      </c>
      <c r="E31" s="63">
        <f>D31/C31*100</f>
        <v>98.36165829792712</v>
      </c>
    </row>
    <row r="32" spans="1:5" ht="12.75">
      <c r="A32" s="80"/>
      <c r="B32" s="81"/>
      <c r="C32" s="81"/>
      <c r="D32" s="81"/>
      <c r="E32" s="8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</sheetData>
  <sheetProtection/>
  <mergeCells count="7">
    <mergeCell ref="B5:E5"/>
    <mergeCell ref="A7:E7"/>
    <mergeCell ref="A8:E8"/>
    <mergeCell ref="B1:E1"/>
    <mergeCell ref="B2:E2"/>
    <mergeCell ref="B3:E3"/>
    <mergeCell ref="B4:E4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T75"/>
  <sheetViews>
    <sheetView zoomScalePageLayoutView="0" workbookViewId="0" topLeftCell="B1">
      <selection activeCell="D10" sqref="D10"/>
    </sheetView>
  </sheetViews>
  <sheetFormatPr defaultColWidth="9.00390625" defaultRowHeight="12.75"/>
  <cols>
    <col min="1" max="1" width="73.375" style="0" customWidth="1"/>
    <col min="6" max="6" width="12.75390625" style="0" customWidth="1"/>
    <col min="7" max="7" width="11.625" style="0" customWidth="1"/>
    <col min="8" max="8" width="10.75390625" style="0" customWidth="1"/>
    <col min="9" max="9" width="10.125" style="0" customWidth="1"/>
  </cols>
  <sheetData>
    <row r="1" spans="1:8" ht="12.75">
      <c r="A1" s="136" t="s">
        <v>82</v>
      </c>
      <c r="B1" s="136"/>
      <c r="C1" s="136"/>
      <c r="D1" s="136"/>
      <c r="E1" s="136"/>
      <c r="F1" s="136"/>
      <c r="G1" s="136"/>
      <c r="H1" s="136"/>
    </row>
    <row r="2" spans="1:8" ht="12.75">
      <c r="A2" s="46"/>
      <c r="B2" s="136" t="s">
        <v>121</v>
      </c>
      <c r="C2" s="136"/>
      <c r="D2" s="136"/>
      <c r="E2" s="136"/>
      <c r="F2" s="136"/>
      <c r="G2" s="136"/>
      <c r="H2" s="136"/>
    </row>
    <row r="3" spans="1:9" ht="12.75">
      <c r="A3" s="46"/>
      <c r="B3" s="46"/>
      <c r="C3" s="137" t="s">
        <v>83</v>
      </c>
      <c r="D3" s="137"/>
      <c r="E3" s="137"/>
      <c r="F3" s="137"/>
      <c r="G3" s="137"/>
      <c r="H3" s="137"/>
      <c r="I3" s="137"/>
    </row>
    <row r="4" spans="1:9" ht="12.75">
      <c r="A4" s="46"/>
      <c r="B4" s="46"/>
      <c r="C4" s="137" t="s">
        <v>122</v>
      </c>
      <c r="D4" s="137"/>
      <c r="E4" s="137"/>
      <c r="F4" s="137"/>
      <c r="G4" s="137"/>
      <c r="H4" s="137"/>
      <c r="I4" s="137"/>
    </row>
    <row r="5" spans="1:8" ht="12.75">
      <c r="A5" s="13"/>
      <c r="B5" s="136" t="s">
        <v>178</v>
      </c>
      <c r="C5" s="136"/>
      <c r="D5" s="136"/>
      <c r="E5" s="136"/>
      <c r="F5" s="136"/>
      <c r="G5" s="136"/>
      <c r="H5" s="136"/>
    </row>
    <row r="7" spans="1:7" ht="15">
      <c r="A7" s="135" t="s">
        <v>79</v>
      </c>
      <c r="B7" s="135"/>
      <c r="C7" s="135"/>
      <c r="D7" s="135"/>
      <c r="E7" s="135"/>
      <c r="F7" s="135"/>
      <c r="G7" s="135"/>
    </row>
    <row r="8" spans="1:7" ht="15">
      <c r="A8" s="135" t="s">
        <v>117</v>
      </c>
      <c r="B8" s="135"/>
      <c r="C8" s="135"/>
      <c r="D8" s="135"/>
      <c r="E8" s="135"/>
      <c r="F8" s="135"/>
      <c r="G8" s="135"/>
    </row>
    <row r="9" ht="12.75">
      <c r="G9" t="s">
        <v>62</v>
      </c>
    </row>
    <row r="10" spans="1:8" ht="67.5">
      <c r="A10" s="47" t="s">
        <v>28</v>
      </c>
      <c r="B10" s="47" t="s">
        <v>29</v>
      </c>
      <c r="C10" s="47" t="s">
        <v>30</v>
      </c>
      <c r="D10" s="47" t="s">
        <v>64</v>
      </c>
      <c r="E10" s="47" t="s">
        <v>31</v>
      </c>
      <c r="F10" s="72" t="s">
        <v>164</v>
      </c>
      <c r="G10" s="72" t="s">
        <v>123</v>
      </c>
      <c r="H10" s="73" t="s">
        <v>124</v>
      </c>
    </row>
    <row r="11" spans="1:8" ht="21" customHeight="1">
      <c r="A11" s="113" t="s">
        <v>125</v>
      </c>
      <c r="B11" s="114" t="s">
        <v>38</v>
      </c>
      <c r="C11" s="114" t="s">
        <v>8</v>
      </c>
      <c r="D11" s="114" t="s">
        <v>76</v>
      </c>
      <c r="E11" s="114" t="s">
        <v>126</v>
      </c>
      <c r="F11" s="123">
        <f>F12+F16+F21</f>
        <v>1015.655</v>
      </c>
      <c r="G11" s="116">
        <f>G12+G16+G21</f>
        <v>1065.47</v>
      </c>
      <c r="H11" s="116">
        <f>H12+H16+H21</f>
        <v>1054.37</v>
      </c>
    </row>
    <row r="12" spans="1:8" ht="25.5">
      <c r="A12" s="99" t="s">
        <v>99</v>
      </c>
      <c r="B12" s="100" t="s">
        <v>38</v>
      </c>
      <c r="C12" s="100" t="s">
        <v>23</v>
      </c>
      <c r="D12" s="100" t="s">
        <v>76</v>
      </c>
      <c r="E12" s="100" t="s">
        <v>126</v>
      </c>
      <c r="F12" s="101">
        <v>216.09</v>
      </c>
      <c r="G12" s="102">
        <v>226.8</v>
      </c>
      <c r="H12" s="102">
        <f>H13</f>
        <v>226.7</v>
      </c>
    </row>
    <row r="13" spans="1:8" ht="27.75" customHeight="1">
      <c r="A13" s="94" t="s">
        <v>37</v>
      </c>
      <c r="B13" s="95" t="s">
        <v>38</v>
      </c>
      <c r="C13" s="95" t="s">
        <v>23</v>
      </c>
      <c r="D13" s="96" t="s">
        <v>76</v>
      </c>
      <c r="E13" s="96" t="s">
        <v>126</v>
      </c>
      <c r="F13" s="97" t="s">
        <v>165</v>
      </c>
      <c r="G13" s="102">
        <v>226.8</v>
      </c>
      <c r="H13" s="102">
        <f>H14+H15</f>
        <v>226.7</v>
      </c>
    </row>
    <row r="14" spans="1:8" ht="12.75">
      <c r="A14" s="94" t="s">
        <v>41</v>
      </c>
      <c r="B14" s="95" t="s">
        <v>38</v>
      </c>
      <c r="C14" s="95" t="s">
        <v>23</v>
      </c>
      <c r="D14" s="96" t="s">
        <v>127</v>
      </c>
      <c r="E14" s="96" t="s">
        <v>88</v>
      </c>
      <c r="F14" s="97" t="s">
        <v>177</v>
      </c>
      <c r="G14" s="102">
        <v>217.6</v>
      </c>
      <c r="H14" s="102">
        <v>217.5</v>
      </c>
    </row>
    <row r="15" spans="1:8" ht="12.75">
      <c r="A15" s="103" t="s">
        <v>41</v>
      </c>
      <c r="B15" s="95" t="s">
        <v>38</v>
      </c>
      <c r="C15" s="95" t="s">
        <v>23</v>
      </c>
      <c r="D15" s="96" t="s">
        <v>128</v>
      </c>
      <c r="E15" s="96" t="s">
        <v>88</v>
      </c>
      <c r="F15" s="97" t="s">
        <v>177</v>
      </c>
      <c r="G15" s="102">
        <v>9.2</v>
      </c>
      <c r="H15" s="102">
        <v>9.2</v>
      </c>
    </row>
    <row r="16" spans="1:8" ht="38.25">
      <c r="A16" s="103" t="s">
        <v>129</v>
      </c>
      <c r="B16" s="95" t="s">
        <v>38</v>
      </c>
      <c r="C16" s="95" t="s">
        <v>9</v>
      </c>
      <c r="D16" s="96" t="s">
        <v>76</v>
      </c>
      <c r="E16" s="96" t="s">
        <v>126</v>
      </c>
      <c r="F16" s="97" t="s">
        <v>166</v>
      </c>
      <c r="G16" s="102">
        <v>832.6</v>
      </c>
      <c r="H16" s="102">
        <f>H17</f>
        <v>821.6</v>
      </c>
    </row>
    <row r="17" spans="1:8" ht="12.75">
      <c r="A17" s="104" t="s">
        <v>35</v>
      </c>
      <c r="B17" s="105" t="s">
        <v>38</v>
      </c>
      <c r="C17" s="105" t="s">
        <v>9</v>
      </c>
      <c r="D17" s="96" t="s">
        <v>76</v>
      </c>
      <c r="E17" s="96" t="s">
        <v>126</v>
      </c>
      <c r="F17" s="97" t="s">
        <v>167</v>
      </c>
      <c r="G17" s="106">
        <f>G18+G19+G20</f>
        <v>832.6</v>
      </c>
      <c r="H17" s="106">
        <f>H18+H19+H20</f>
        <v>821.6</v>
      </c>
    </row>
    <row r="18" spans="1:8" ht="12.75">
      <c r="A18" s="99" t="s">
        <v>41</v>
      </c>
      <c r="B18" s="107" t="s">
        <v>38</v>
      </c>
      <c r="C18" s="107" t="s">
        <v>9</v>
      </c>
      <c r="D18" s="96" t="s">
        <v>40</v>
      </c>
      <c r="E18" s="96" t="s">
        <v>88</v>
      </c>
      <c r="F18" s="97" t="s">
        <v>167</v>
      </c>
      <c r="G18" s="106">
        <v>250.8</v>
      </c>
      <c r="H18" s="106">
        <v>239.9</v>
      </c>
    </row>
    <row r="19" spans="1:8" ht="12.75">
      <c r="A19" s="94" t="s">
        <v>41</v>
      </c>
      <c r="B19" s="95" t="s">
        <v>38</v>
      </c>
      <c r="C19" s="95" t="s">
        <v>9</v>
      </c>
      <c r="D19" s="96" t="s">
        <v>127</v>
      </c>
      <c r="E19" s="96" t="s">
        <v>88</v>
      </c>
      <c r="F19" s="97" t="s">
        <v>177</v>
      </c>
      <c r="G19" s="106">
        <v>60.8</v>
      </c>
      <c r="H19" s="106">
        <v>60.7</v>
      </c>
    </row>
    <row r="20" spans="1:8" ht="12.75">
      <c r="A20" s="103" t="s">
        <v>41</v>
      </c>
      <c r="B20" s="95" t="s">
        <v>38</v>
      </c>
      <c r="C20" s="95" t="s">
        <v>9</v>
      </c>
      <c r="D20" s="96" t="s">
        <v>128</v>
      </c>
      <c r="E20" s="96" t="s">
        <v>88</v>
      </c>
      <c r="F20" s="97" t="s">
        <v>177</v>
      </c>
      <c r="G20" s="106">
        <v>521</v>
      </c>
      <c r="H20" s="106">
        <v>521</v>
      </c>
    </row>
    <row r="21" spans="1:8" ht="12.75">
      <c r="A21" s="103" t="s">
        <v>130</v>
      </c>
      <c r="B21" s="95" t="s">
        <v>38</v>
      </c>
      <c r="C21" s="95" t="s">
        <v>86</v>
      </c>
      <c r="D21" s="96" t="s">
        <v>76</v>
      </c>
      <c r="E21" s="96" t="s">
        <v>126</v>
      </c>
      <c r="F21" s="97" t="s">
        <v>168</v>
      </c>
      <c r="G21" s="106">
        <f>G22+G24+G26</f>
        <v>6.07</v>
      </c>
      <c r="H21" s="106">
        <v>6.07</v>
      </c>
    </row>
    <row r="22" spans="1:8" ht="12.75">
      <c r="A22" s="103" t="s">
        <v>131</v>
      </c>
      <c r="B22" s="95" t="s">
        <v>132</v>
      </c>
      <c r="C22" s="95" t="s">
        <v>86</v>
      </c>
      <c r="D22" s="96" t="s">
        <v>42</v>
      </c>
      <c r="E22" s="96" t="s">
        <v>126</v>
      </c>
      <c r="F22" s="97" t="s">
        <v>168</v>
      </c>
      <c r="G22" s="98">
        <v>1.65</v>
      </c>
      <c r="H22" s="108">
        <v>1.65</v>
      </c>
    </row>
    <row r="23" spans="1:8" ht="12.75">
      <c r="A23" s="94" t="s">
        <v>41</v>
      </c>
      <c r="B23" s="95" t="s">
        <v>38</v>
      </c>
      <c r="C23" s="95" t="s">
        <v>86</v>
      </c>
      <c r="D23" s="96" t="s">
        <v>42</v>
      </c>
      <c r="E23" s="96" t="s">
        <v>88</v>
      </c>
      <c r="F23" s="97" t="s">
        <v>168</v>
      </c>
      <c r="G23" s="98">
        <v>1.65</v>
      </c>
      <c r="H23" s="108">
        <v>1.65</v>
      </c>
    </row>
    <row r="24" spans="1:8" ht="12.75">
      <c r="A24" s="103" t="s">
        <v>84</v>
      </c>
      <c r="B24" s="95" t="s">
        <v>38</v>
      </c>
      <c r="C24" s="95" t="s">
        <v>86</v>
      </c>
      <c r="D24" s="96" t="s">
        <v>128</v>
      </c>
      <c r="E24" s="96" t="s">
        <v>126</v>
      </c>
      <c r="F24" s="97" t="s">
        <v>177</v>
      </c>
      <c r="G24" s="98">
        <v>1.14</v>
      </c>
      <c r="H24" s="108">
        <v>1.14</v>
      </c>
    </row>
    <row r="25" spans="1:8" ht="12.75">
      <c r="A25" s="103" t="s">
        <v>41</v>
      </c>
      <c r="B25" s="95" t="s">
        <v>38</v>
      </c>
      <c r="C25" s="95" t="s">
        <v>86</v>
      </c>
      <c r="D25" s="96" t="s">
        <v>128</v>
      </c>
      <c r="E25" s="96" t="s">
        <v>88</v>
      </c>
      <c r="F25" s="97" t="s">
        <v>177</v>
      </c>
      <c r="G25" s="98">
        <v>1.14</v>
      </c>
      <c r="H25" s="108">
        <v>1.14</v>
      </c>
    </row>
    <row r="26" spans="1:8" s="49" customFormat="1" ht="12.75">
      <c r="A26" s="109" t="s">
        <v>133</v>
      </c>
      <c r="B26" s="100" t="s">
        <v>38</v>
      </c>
      <c r="C26" s="100" t="s">
        <v>86</v>
      </c>
      <c r="D26" s="100" t="s">
        <v>134</v>
      </c>
      <c r="E26" s="100" t="s">
        <v>126</v>
      </c>
      <c r="F26" s="132" t="s">
        <v>177</v>
      </c>
      <c r="G26" s="102">
        <v>3.28</v>
      </c>
      <c r="H26" s="102">
        <v>3.28</v>
      </c>
    </row>
    <row r="27" spans="1:8" s="49" customFormat="1" ht="12.75">
      <c r="A27" s="99" t="s">
        <v>41</v>
      </c>
      <c r="B27" s="105" t="s">
        <v>38</v>
      </c>
      <c r="C27" s="105" t="s">
        <v>86</v>
      </c>
      <c r="D27" s="96" t="s">
        <v>134</v>
      </c>
      <c r="E27" s="96" t="s">
        <v>88</v>
      </c>
      <c r="F27" s="97" t="s">
        <v>177</v>
      </c>
      <c r="G27" s="102">
        <v>3.28</v>
      </c>
      <c r="H27" s="102">
        <v>3.28</v>
      </c>
    </row>
    <row r="28" spans="1:8" s="49" customFormat="1" ht="12.75">
      <c r="A28" s="113" t="s">
        <v>135</v>
      </c>
      <c r="B28" s="114" t="s">
        <v>38</v>
      </c>
      <c r="C28" s="114" t="s">
        <v>70</v>
      </c>
      <c r="D28" s="114" t="s">
        <v>76</v>
      </c>
      <c r="E28" s="114" t="s">
        <v>126</v>
      </c>
      <c r="F28" s="123" t="s">
        <v>169</v>
      </c>
      <c r="G28" s="124">
        <v>60.3</v>
      </c>
      <c r="H28" s="124">
        <v>60.2</v>
      </c>
    </row>
    <row r="29" spans="1:8" s="49" customFormat="1" ht="12.75">
      <c r="A29" s="103" t="s">
        <v>72</v>
      </c>
      <c r="B29" s="95" t="s">
        <v>38</v>
      </c>
      <c r="C29" s="95" t="s">
        <v>71</v>
      </c>
      <c r="D29" s="96" t="s">
        <v>76</v>
      </c>
      <c r="E29" s="96" t="s">
        <v>126</v>
      </c>
      <c r="F29" s="97" t="s">
        <v>169</v>
      </c>
      <c r="G29" s="102">
        <v>60.3</v>
      </c>
      <c r="H29" s="102">
        <v>60.2</v>
      </c>
    </row>
    <row r="30" spans="1:8" s="49" customFormat="1" ht="25.5">
      <c r="A30" s="103" t="s">
        <v>77</v>
      </c>
      <c r="B30" s="95" t="s">
        <v>38</v>
      </c>
      <c r="C30" s="95" t="s">
        <v>71</v>
      </c>
      <c r="D30" s="96" t="s">
        <v>43</v>
      </c>
      <c r="E30" s="96" t="s">
        <v>126</v>
      </c>
      <c r="F30" s="97" t="s">
        <v>169</v>
      </c>
      <c r="G30" s="102">
        <v>60.3</v>
      </c>
      <c r="H30" s="102">
        <v>60.2</v>
      </c>
    </row>
    <row r="31" spans="1:8" s="49" customFormat="1" ht="12.75">
      <c r="A31" s="103" t="s">
        <v>136</v>
      </c>
      <c r="B31" s="95" t="s">
        <v>38</v>
      </c>
      <c r="C31" s="95" t="s">
        <v>71</v>
      </c>
      <c r="D31" s="96" t="s">
        <v>43</v>
      </c>
      <c r="E31" s="96" t="s">
        <v>88</v>
      </c>
      <c r="F31" s="97"/>
      <c r="G31" s="102">
        <v>60.3</v>
      </c>
      <c r="H31" s="102">
        <v>60.2</v>
      </c>
    </row>
    <row r="32" spans="1:8" s="49" customFormat="1" ht="25.5">
      <c r="A32" s="113" t="s">
        <v>36</v>
      </c>
      <c r="B32" s="114" t="s">
        <v>38</v>
      </c>
      <c r="C32" s="114" t="s">
        <v>11</v>
      </c>
      <c r="D32" s="114" t="s">
        <v>76</v>
      </c>
      <c r="E32" s="114" t="s">
        <v>126</v>
      </c>
      <c r="F32" s="123">
        <f>F33+F36</f>
        <v>680.2</v>
      </c>
      <c r="G32" s="124">
        <v>684.2</v>
      </c>
      <c r="H32" s="124">
        <f>H37+H38+H39</f>
        <v>677.4</v>
      </c>
    </row>
    <row r="33" spans="1:150" s="78" customFormat="1" ht="25.5">
      <c r="A33" s="109" t="s">
        <v>137</v>
      </c>
      <c r="B33" s="100" t="s">
        <v>38</v>
      </c>
      <c r="C33" s="100" t="s">
        <v>12</v>
      </c>
      <c r="D33" s="100" t="s">
        <v>76</v>
      </c>
      <c r="E33" s="100" t="s">
        <v>126</v>
      </c>
      <c r="F33" s="132" t="s">
        <v>170</v>
      </c>
      <c r="G33" s="102">
        <v>0</v>
      </c>
      <c r="H33" s="108">
        <v>0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</row>
    <row r="34" spans="1:8" s="49" customFormat="1" ht="25.5">
      <c r="A34" s="103" t="s">
        <v>138</v>
      </c>
      <c r="B34" s="95" t="s">
        <v>38</v>
      </c>
      <c r="C34" s="95" t="s">
        <v>12</v>
      </c>
      <c r="D34" s="96" t="s">
        <v>139</v>
      </c>
      <c r="E34" s="96" t="s">
        <v>126</v>
      </c>
      <c r="F34" s="97" t="s">
        <v>170</v>
      </c>
      <c r="G34" s="102">
        <v>0</v>
      </c>
      <c r="H34" s="108">
        <v>0</v>
      </c>
    </row>
    <row r="35" spans="1:8" s="49" customFormat="1" ht="12.75">
      <c r="A35" s="99" t="s">
        <v>41</v>
      </c>
      <c r="B35" s="95" t="s">
        <v>38</v>
      </c>
      <c r="C35" s="95" t="s">
        <v>12</v>
      </c>
      <c r="D35" s="96" t="s">
        <v>139</v>
      </c>
      <c r="E35" s="96" t="s">
        <v>88</v>
      </c>
      <c r="F35" s="97" t="s">
        <v>170</v>
      </c>
      <c r="G35" s="102">
        <v>0</v>
      </c>
      <c r="H35" s="108"/>
    </row>
    <row r="36" spans="1:8" s="49" customFormat="1" ht="12.75">
      <c r="A36" s="103" t="s">
        <v>69</v>
      </c>
      <c r="B36" s="95" t="s">
        <v>38</v>
      </c>
      <c r="C36" s="95" t="s">
        <v>68</v>
      </c>
      <c r="D36" s="96" t="s">
        <v>76</v>
      </c>
      <c r="E36" s="96" t="s">
        <v>126</v>
      </c>
      <c r="F36" s="97" t="s">
        <v>171</v>
      </c>
      <c r="G36" s="102">
        <f>G37+G38+G39</f>
        <v>684.1999999999999</v>
      </c>
      <c r="H36" s="108"/>
    </row>
    <row r="37" spans="1:8" s="49" customFormat="1" ht="25.5">
      <c r="A37" s="103" t="s">
        <v>140</v>
      </c>
      <c r="B37" s="95" t="s">
        <v>38</v>
      </c>
      <c r="C37" s="95" t="s">
        <v>68</v>
      </c>
      <c r="D37" s="96" t="s">
        <v>141</v>
      </c>
      <c r="E37" s="96" t="s">
        <v>32</v>
      </c>
      <c r="F37" s="97" t="s">
        <v>171</v>
      </c>
      <c r="G37" s="102">
        <v>238.6</v>
      </c>
      <c r="H37" s="108">
        <v>232.1</v>
      </c>
    </row>
    <row r="38" spans="1:8" s="49" customFormat="1" ht="25.5">
      <c r="A38" s="103" t="s">
        <v>140</v>
      </c>
      <c r="B38" s="95" t="s">
        <v>38</v>
      </c>
      <c r="C38" s="95" t="s">
        <v>68</v>
      </c>
      <c r="D38" s="96" t="s">
        <v>127</v>
      </c>
      <c r="E38" s="96" t="s">
        <v>32</v>
      </c>
      <c r="F38" s="97" t="s">
        <v>177</v>
      </c>
      <c r="G38" s="110">
        <v>439.8</v>
      </c>
      <c r="H38" s="108">
        <v>439.5</v>
      </c>
    </row>
    <row r="39" spans="1:8" s="49" customFormat="1" ht="25.5">
      <c r="A39" s="111" t="s">
        <v>140</v>
      </c>
      <c r="B39" s="95" t="s">
        <v>38</v>
      </c>
      <c r="C39" s="95" t="s">
        <v>68</v>
      </c>
      <c r="D39" s="96" t="s">
        <v>128</v>
      </c>
      <c r="E39" s="96" t="s">
        <v>32</v>
      </c>
      <c r="F39" s="97" t="s">
        <v>177</v>
      </c>
      <c r="G39" s="110">
        <v>5.8</v>
      </c>
      <c r="H39" s="112">
        <v>5.8</v>
      </c>
    </row>
    <row r="40" spans="1:8" s="49" customFormat="1" ht="12.75">
      <c r="A40" s="125" t="s">
        <v>142</v>
      </c>
      <c r="B40" s="126" t="s">
        <v>38</v>
      </c>
      <c r="C40" s="126" t="s">
        <v>111</v>
      </c>
      <c r="D40" s="114" t="s">
        <v>76</v>
      </c>
      <c r="E40" s="114" t="s">
        <v>126</v>
      </c>
      <c r="F40" s="123" t="s">
        <v>177</v>
      </c>
      <c r="G40" s="127">
        <f>G41+G43</f>
        <v>178.4</v>
      </c>
      <c r="H40" s="122">
        <f>H41+H43</f>
        <v>178.4</v>
      </c>
    </row>
    <row r="41" spans="1:8" s="49" customFormat="1" ht="12.75">
      <c r="A41" s="103" t="s">
        <v>104</v>
      </c>
      <c r="B41" s="95" t="s">
        <v>38</v>
      </c>
      <c r="C41" s="95" t="s">
        <v>112</v>
      </c>
      <c r="D41" s="96" t="s">
        <v>76</v>
      </c>
      <c r="E41" s="96" t="s">
        <v>88</v>
      </c>
      <c r="F41" s="97" t="s">
        <v>177</v>
      </c>
      <c r="G41" s="110">
        <v>81.4</v>
      </c>
      <c r="H41" s="108">
        <v>81.4</v>
      </c>
    </row>
    <row r="42" spans="1:8" s="49" customFormat="1" ht="27" customHeight="1">
      <c r="A42" s="109" t="s">
        <v>41</v>
      </c>
      <c r="B42" s="100" t="s">
        <v>38</v>
      </c>
      <c r="C42" s="100" t="s">
        <v>112</v>
      </c>
      <c r="D42" s="100" t="s">
        <v>143</v>
      </c>
      <c r="E42" s="100" t="s">
        <v>88</v>
      </c>
      <c r="F42" s="132" t="s">
        <v>177</v>
      </c>
      <c r="G42" s="102">
        <v>81.4</v>
      </c>
      <c r="H42" s="108">
        <v>81.4</v>
      </c>
    </row>
    <row r="43" spans="1:8" s="49" customFormat="1" ht="12.75">
      <c r="A43" s="94" t="s">
        <v>144</v>
      </c>
      <c r="B43" s="95" t="s">
        <v>38</v>
      </c>
      <c r="C43" s="95" t="s">
        <v>113</v>
      </c>
      <c r="D43" s="95" t="s">
        <v>76</v>
      </c>
      <c r="E43" s="95" t="s">
        <v>88</v>
      </c>
      <c r="F43" s="133" t="s">
        <v>177</v>
      </c>
      <c r="G43" s="102">
        <v>97</v>
      </c>
      <c r="H43" s="108">
        <v>97</v>
      </c>
    </row>
    <row r="44" spans="1:8" s="49" customFormat="1" ht="15.75" customHeight="1">
      <c r="A44" s="103" t="s">
        <v>41</v>
      </c>
      <c r="B44" s="95" t="s">
        <v>38</v>
      </c>
      <c r="C44" s="95" t="s">
        <v>113</v>
      </c>
      <c r="D44" s="95" t="s">
        <v>145</v>
      </c>
      <c r="E44" s="96" t="s">
        <v>88</v>
      </c>
      <c r="F44" s="97" t="s">
        <v>177</v>
      </c>
      <c r="G44" s="102">
        <v>3</v>
      </c>
      <c r="H44" s="108">
        <v>3</v>
      </c>
    </row>
    <row r="45" spans="1:8" s="49" customFormat="1" ht="15.75" customHeight="1">
      <c r="A45" s="128" t="s">
        <v>41</v>
      </c>
      <c r="B45" s="129" t="s">
        <v>38</v>
      </c>
      <c r="C45" s="129" t="s">
        <v>113</v>
      </c>
      <c r="D45" s="130">
        <v>5224640</v>
      </c>
      <c r="E45" s="129" t="s">
        <v>88</v>
      </c>
      <c r="F45" s="134">
        <v>0</v>
      </c>
      <c r="G45" s="131">
        <v>94</v>
      </c>
      <c r="H45" s="131">
        <v>94</v>
      </c>
    </row>
    <row r="46" spans="1:8" s="49" customFormat="1" ht="15.75" customHeight="1">
      <c r="A46" s="113" t="s">
        <v>146</v>
      </c>
      <c r="B46" s="114" t="s">
        <v>38</v>
      </c>
      <c r="C46" s="114" t="s">
        <v>16</v>
      </c>
      <c r="D46" s="115">
        <v>0</v>
      </c>
      <c r="E46" s="114" t="s">
        <v>126</v>
      </c>
      <c r="F46" s="123">
        <f>F53+F57</f>
        <v>84</v>
      </c>
      <c r="G46" s="116">
        <v>307.5</v>
      </c>
      <c r="H46" s="116">
        <f>H47+H50+H52+H57+H59</f>
        <v>300.1</v>
      </c>
    </row>
    <row r="47" spans="1:8" s="49" customFormat="1" ht="24" customHeight="1">
      <c r="A47" s="117" t="s">
        <v>58</v>
      </c>
      <c r="B47" s="95" t="s">
        <v>38</v>
      </c>
      <c r="C47" s="95" t="s">
        <v>87</v>
      </c>
      <c r="D47" s="118">
        <v>0</v>
      </c>
      <c r="E47" s="107" t="s">
        <v>126</v>
      </c>
      <c r="F47" s="97" t="s">
        <v>177</v>
      </c>
      <c r="G47" s="106">
        <v>41.7</v>
      </c>
      <c r="H47" s="108">
        <v>41.7</v>
      </c>
    </row>
    <row r="48" spans="1:8" s="49" customFormat="1" ht="27" customHeight="1">
      <c r="A48" s="119" t="s">
        <v>58</v>
      </c>
      <c r="B48" s="95" t="s">
        <v>38</v>
      </c>
      <c r="C48" s="95" t="s">
        <v>87</v>
      </c>
      <c r="D48" s="118">
        <v>349000</v>
      </c>
      <c r="E48" s="96" t="s">
        <v>126</v>
      </c>
      <c r="F48" s="97" t="s">
        <v>177</v>
      </c>
      <c r="G48" s="106">
        <v>41.7</v>
      </c>
      <c r="H48" s="108">
        <v>41.7</v>
      </c>
    </row>
    <row r="49" spans="1:8" s="49" customFormat="1" ht="12.75">
      <c r="A49" s="103" t="s">
        <v>41</v>
      </c>
      <c r="B49" s="95" t="s">
        <v>38</v>
      </c>
      <c r="C49" s="95" t="s">
        <v>87</v>
      </c>
      <c r="D49" s="118">
        <v>349000</v>
      </c>
      <c r="E49" s="96" t="s">
        <v>88</v>
      </c>
      <c r="F49" s="97" t="s">
        <v>177</v>
      </c>
      <c r="G49" s="106">
        <v>41.7</v>
      </c>
      <c r="H49" s="108">
        <v>41.7</v>
      </c>
    </row>
    <row r="50" spans="1:8" s="49" customFormat="1" ht="28.5" customHeight="1">
      <c r="A50" s="119" t="s">
        <v>74</v>
      </c>
      <c r="B50" s="95" t="s">
        <v>38</v>
      </c>
      <c r="C50" s="95" t="s">
        <v>73</v>
      </c>
      <c r="D50" s="118">
        <v>0</v>
      </c>
      <c r="E50" s="107" t="s">
        <v>126</v>
      </c>
      <c r="F50" s="97" t="s">
        <v>177</v>
      </c>
      <c r="G50" s="106">
        <v>11.4</v>
      </c>
      <c r="H50" s="108">
        <v>11.4</v>
      </c>
    </row>
    <row r="51" spans="1:8" s="49" customFormat="1" ht="28.5" customHeight="1">
      <c r="A51" s="103" t="s">
        <v>41</v>
      </c>
      <c r="B51" s="95" t="s">
        <v>38</v>
      </c>
      <c r="C51" s="95" t="s">
        <v>73</v>
      </c>
      <c r="D51" s="118">
        <v>5230300</v>
      </c>
      <c r="E51" s="96" t="s">
        <v>88</v>
      </c>
      <c r="F51" s="97" t="s">
        <v>177</v>
      </c>
      <c r="G51" s="106">
        <v>11.4</v>
      </c>
      <c r="H51" s="108">
        <v>11.4</v>
      </c>
    </row>
    <row r="52" spans="1:8" s="49" customFormat="1" ht="28.5" customHeight="1">
      <c r="A52" s="119" t="s">
        <v>74</v>
      </c>
      <c r="B52" s="95" t="s">
        <v>38</v>
      </c>
      <c r="C52" s="95" t="s">
        <v>73</v>
      </c>
      <c r="D52" s="118">
        <v>0</v>
      </c>
      <c r="E52" s="107" t="s">
        <v>126</v>
      </c>
      <c r="F52" s="97" t="s">
        <v>177</v>
      </c>
      <c r="G52" s="106">
        <v>89.6</v>
      </c>
      <c r="H52" s="108">
        <v>88.7</v>
      </c>
    </row>
    <row r="53" spans="1:8" s="49" customFormat="1" ht="12.75">
      <c r="A53" s="103" t="s">
        <v>147</v>
      </c>
      <c r="B53" s="95" t="s">
        <v>38</v>
      </c>
      <c r="C53" s="95" t="s">
        <v>73</v>
      </c>
      <c r="D53" s="118">
        <v>6000200</v>
      </c>
      <c r="E53" s="96" t="s">
        <v>126</v>
      </c>
      <c r="F53" s="97" t="s">
        <v>172</v>
      </c>
      <c r="G53" s="106">
        <v>89.6</v>
      </c>
      <c r="H53" s="108">
        <v>88.7</v>
      </c>
    </row>
    <row r="54" spans="1:8" s="49" customFormat="1" ht="28.5" customHeight="1">
      <c r="A54" s="119" t="s">
        <v>41</v>
      </c>
      <c r="B54" s="95" t="s">
        <v>38</v>
      </c>
      <c r="C54" s="95" t="s">
        <v>73</v>
      </c>
      <c r="D54" s="118">
        <v>6000200</v>
      </c>
      <c r="E54" s="107" t="s">
        <v>88</v>
      </c>
      <c r="F54" s="97" t="s">
        <v>172</v>
      </c>
      <c r="G54" s="106">
        <v>89.6</v>
      </c>
      <c r="H54" s="108">
        <v>88.7</v>
      </c>
    </row>
    <row r="55" spans="1:8" s="49" customFormat="1" ht="15.75" customHeight="1">
      <c r="A55" s="103" t="s">
        <v>148</v>
      </c>
      <c r="B55" s="107" t="s">
        <v>38</v>
      </c>
      <c r="C55" s="107" t="s">
        <v>73</v>
      </c>
      <c r="D55" s="120">
        <v>6000400</v>
      </c>
      <c r="E55" s="96" t="s">
        <v>126</v>
      </c>
      <c r="F55" s="97" t="s">
        <v>177</v>
      </c>
      <c r="G55" s="106">
        <v>0</v>
      </c>
      <c r="H55" s="106">
        <v>0</v>
      </c>
    </row>
    <row r="56" spans="1:8" s="49" customFormat="1" ht="23.25" customHeight="1">
      <c r="A56" s="103" t="s">
        <v>41</v>
      </c>
      <c r="B56" s="96" t="s">
        <v>38</v>
      </c>
      <c r="C56" s="96" t="s">
        <v>73</v>
      </c>
      <c r="D56" s="96" t="s">
        <v>149</v>
      </c>
      <c r="E56" s="96" t="s">
        <v>88</v>
      </c>
      <c r="F56" s="97" t="s">
        <v>177</v>
      </c>
      <c r="G56" s="106">
        <v>0</v>
      </c>
      <c r="H56" s="108">
        <v>0</v>
      </c>
    </row>
    <row r="57" spans="1:8" s="49" customFormat="1" ht="27.75" customHeight="1">
      <c r="A57" s="109" t="s">
        <v>78</v>
      </c>
      <c r="B57" s="100" t="s">
        <v>38</v>
      </c>
      <c r="C57" s="100" t="s">
        <v>73</v>
      </c>
      <c r="D57" s="100" t="s">
        <v>150</v>
      </c>
      <c r="E57" s="100" t="s">
        <v>126</v>
      </c>
      <c r="F57" s="97" t="s">
        <v>173</v>
      </c>
      <c r="G57" s="106">
        <v>12.6</v>
      </c>
      <c r="H57" s="108">
        <v>12.5</v>
      </c>
    </row>
    <row r="58" spans="1:8" s="49" customFormat="1" ht="15.75" customHeight="1">
      <c r="A58" s="103" t="s">
        <v>41</v>
      </c>
      <c r="B58" s="96" t="s">
        <v>38</v>
      </c>
      <c r="C58" s="96" t="s">
        <v>73</v>
      </c>
      <c r="D58" s="96" t="s">
        <v>150</v>
      </c>
      <c r="E58" s="96" t="s">
        <v>88</v>
      </c>
      <c r="F58" s="97" t="s">
        <v>173</v>
      </c>
      <c r="G58" s="106">
        <v>12.6</v>
      </c>
      <c r="H58" s="108">
        <v>12.5</v>
      </c>
    </row>
    <row r="59" spans="1:8" s="49" customFormat="1" ht="15.75" customHeight="1">
      <c r="A59" s="103" t="s">
        <v>107</v>
      </c>
      <c r="B59" s="96" t="s">
        <v>38</v>
      </c>
      <c r="C59" s="96" t="s">
        <v>114</v>
      </c>
      <c r="D59" s="96" t="s">
        <v>76</v>
      </c>
      <c r="E59" s="96" t="s">
        <v>126</v>
      </c>
      <c r="F59" s="97" t="s">
        <v>177</v>
      </c>
      <c r="G59" s="106">
        <v>152.2</v>
      </c>
      <c r="H59" s="108">
        <v>145.8</v>
      </c>
    </row>
    <row r="60" spans="1:8" s="49" customFormat="1" ht="15.75" customHeight="1">
      <c r="A60" s="103" t="s">
        <v>41</v>
      </c>
      <c r="B60" s="96" t="s">
        <v>38</v>
      </c>
      <c r="C60" s="96" t="s">
        <v>114</v>
      </c>
      <c r="D60" s="96" t="s">
        <v>163</v>
      </c>
      <c r="E60" s="96" t="s">
        <v>39</v>
      </c>
      <c r="F60" s="97" t="s">
        <v>177</v>
      </c>
      <c r="G60" s="106">
        <v>152.2</v>
      </c>
      <c r="H60" s="108">
        <v>145.8</v>
      </c>
    </row>
    <row r="61" spans="1:8" s="49" customFormat="1" ht="15.75" customHeight="1">
      <c r="A61" s="113" t="s">
        <v>151</v>
      </c>
      <c r="B61" s="114" t="s">
        <v>38</v>
      </c>
      <c r="C61" s="114" t="s">
        <v>13</v>
      </c>
      <c r="D61" s="114" t="s">
        <v>76</v>
      </c>
      <c r="E61" s="114" t="s">
        <v>126</v>
      </c>
      <c r="F61" s="123" t="s">
        <v>174</v>
      </c>
      <c r="G61" s="116">
        <v>799.93</v>
      </c>
      <c r="H61" s="122">
        <f>H63+H67</f>
        <v>774.4300000000001</v>
      </c>
    </row>
    <row r="62" spans="1:8" s="49" customFormat="1" ht="15.75" customHeight="1">
      <c r="A62" s="103" t="s">
        <v>15</v>
      </c>
      <c r="B62" s="96" t="s">
        <v>38</v>
      </c>
      <c r="C62" s="96" t="s">
        <v>14</v>
      </c>
      <c r="D62" s="96" t="s">
        <v>76</v>
      </c>
      <c r="E62" s="96" t="s">
        <v>126</v>
      </c>
      <c r="F62" s="97" t="s">
        <v>174</v>
      </c>
      <c r="G62" s="106">
        <v>799.93</v>
      </c>
      <c r="H62" s="108">
        <v>774.43</v>
      </c>
    </row>
    <row r="63" spans="1:8" s="49" customFormat="1" ht="15.75" customHeight="1">
      <c r="A63" s="103" t="s">
        <v>34</v>
      </c>
      <c r="B63" s="96" t="s">
        <v>38</v>
      </c>
      <c r="C63" s="96" t="s">
        <v>14</v>
      </c>
      <c r="D63" s="96" t="s">
        <v>76</v>
      </c>
      <c r="E63" s="96" t="s">
        <v>126</v>
      </c>
      <c r="F63" s="97" t="s">
        <v>175</v>
      </c>
      <c r="G63" s="106">
        <f>G64+G65+G66</f>
        <v>238.09999999999997</v>
      </c>
      <c r="H63" s="108">
        <f>H64+H65+H66</f>
        <v>222.7</v>
      </c>
    </row>
    <row r="64" spans="1:8" s="49" customFormat="1" ht="15.75" customHeight="1">
      <c r="A64" s="109" t="s">
        <v>152</v>
      </c>
      <c r="B64" s="100" t="s">
        <v>38</v>
      </c>
      <c r="C64" s="100" t="s">
        <v>14</v>
      </c>
      <c r="D64" s="100" t="s">
        <v>44</v>
      </c>
      <c r="E64" s="100" t="s">
        <v>39</v>
      </c>
      <c r="F64" s="97" t="s">
        <v>175</v>
      </c>
      <c r="G64" s="106">
        <v>80.3</v>
      </c>
      <c r="H64" s="108">
        <v>68.9</v>
      </c>
    </row>
    <row r="65" spans="1:8" s="49" customFormat="1" ht="15.75" customHeight="1">
      <c r="A65" s="103" t="s">
        <v>152</v>
      </c>
      <c r="B65" s="96" t="s">
        <v>38</v>
      </c>
      <c r="C65" s="96" t="s">
        <v>14</v>
      </c>
      <c r="D65" s="96" t="s">
        <v>153</v>
      </c>
      <c r="E65" s="96" t="s">
        <v>39</v>
      </c>
      <c r="F65" s="97" t="s">
        <v>177</v>
      </c>
      <c r="G65" s="106">
        <v>146.6</v>
      </c>
      <c r="H65" s="108">
        <v>142.6</v>
      </c>
    </row>
    <row r="66" spans="1:8" s="49" customFormat="1" ht="15.75" customHeight="1">
      <c r="A66" s="103" t="s">
        <v>152</v>
      </c>
      <c r="B66" s="96" t="s">
        <v>38</v>
      </c>
      <c r="C66" s="96" t="s">
        <v>14</v>
      </c>
      <c r="D66" s="96" t="s">
        <v>128</v>
      </c>
      <c r="E66" s="96" t="s">
        <v>39</v>
      </c>
      <c r="F66" s="97" t="s">
        <v>177</v>
      </c>
      <c r="G66" s="106">
        <v>11.2</v>
      </c>
      <c r="H66" s="108">
        <v>11.2</v>
      </c>
    </row>
    <row r="67" spans="1:8" s="49" customFormat="1" ht="26.25" customHeight="1">
      <c r="A67" s="103" t="s">
        <v>154</v>
      </c>
      <c r="B67" s="96" t="s">
        <v>38</v>
      </c>
      <c r="C67" s="96" t="s">
        <v>14</v>
      </c>
      <c r="D67" s="96" t="s">
        <v>76</v>
      </c>
      <c r="E67" s="96" t="s">
        <v>126</v>
      </c>
      <c r="F67" s="97" t="s">
        <v>176</v>
      </c>
      <c r="G67" s="106">
        <v>561.83</v>
      </c>
      <c r="H67" s="108">
        <v>551.73</v>
      </c>
    </row>
    <row r="68" spans="1:8" s="49" customFormat="1" ht="15.75" customHeight="1">
      <c r="A68" s="103" t="s">
        <v>152</v>
      </c>
      <c r="B68" s="96" t="s">
        <v>38</v>
      </c>
      <c r="C68" s="96" t="s">
        <v>14</v>
      </c>
      <c r="D68" s="96" t="s">
        <v>155</v>
      </c>
      <c r="E68" s="96" t="s">
        <v>39</v>
      </c>
      <c r="F68" s="97" t="s">
        <v>176</v>
      </c>
      <c r="G68" s="106">
        <v>180.63</v>
      </c>
      <c r="H68" s="108">
        <v>170.53</v>
      </c>
    </row>
    <row r="69" spans="1:8" s="49" customFormat="1" ht="15.75" customHeight="1">
      <c r="A69" s="103" t="s">
        <v>152</v>
      </c>
      <c r="B69" s="96" t="s">
        <v>38</v>
      </c>
      <c r="C69" s="96" t="s">
        <v>14</v>
      </c>
      <c r="D69" s="96" t="s">
        <v>156</v>
      </c>
      <c r="E69" s="96" t="s">
        <v>39</v>
      </c>
      <c r="F69" s="97" t="s">
        <v>177</v>
      </c>
      <c r="G69" s="106">
        <v>346.5</v>
      </c>
      <c r="H69" s="108">
        <v>346.5</v>
      </c>
    </row>
    <row r="70" spans="1:8" s="49" customFormat="1" ht="15.75" customHeight="1">
      <c r="A70" s="103" t="s">
        <v>152</v>
      </c>
      <c r="B70" s="96" t="s">
        <v>38</v>
      </c>
      <c r="C70" s="96" t="s">
        <v>14</v>
      </c>
      <c r="D70" s="96" t="s">
        <v>128</v>
      </c>
      <c r="E70" s="96" t="s">
        <v>39</v>
      </c>
      <c r="F70" s="97" t="s">
        <v>177</v>
      </c>
      <c r="G70" s="106">
        <v>34.7</v>
      </c>
      <c r="H70" s="108">
        <v>34.7</v>
      </c>
    </row>
    <row r="71" spans="1:8" s="49" customFormat="1" ht="15.75" customHeight="1">
      <c r="A71" s="113" t="s">
        <v>109</v>
      </c>
      <c r="B71" s="114" t="s">
        <v>38</v>
      </c>
      <c r="C71" s="114" t="s">
        <v>116</v>
      </c>
      <c r="D71" s="114" t="s">
        <v>157</v>
      </c>
      <c r="E71" s="114" t="s">
        <v>126</v>
      </c>
      <c r="F71" s="123" t="s">
        <v>177</v>
      </c>
      <c r="G71" s="116">
        <v>11</v>
      </c>
      <c r="H71" s="122">
        <v>11</v>
      </c>
    </row>
    <row r="72" spans="1:8" s="49" customFormat="1" ht="15.75" customHeight="1">
      <c r="A72" s="103" t="s">
        <v>158</v>
      </c>
      <c r="B72" s="96" t="s">
        <v>38</v>
      </c>
      <c r="C72" s="96" t="s">
        <v>116</v>
      </c>
      <c r="D72" s="96" t="s">
        <v>159</v>
      </c>
      <c r="E72" s="96" t="s">
        <v>160</v>
      </c>
      <c r="F72" s="97" t="s">
        <v>177</v>
      </c>
      <c r="G72" s="106">
        <v>11</v>
      </c>
      <c r="H72" s="108">
        <v>11</v>
      </c>
    </row>
    <row r="73" spans="1:8" s="49" customFormat="1" ht="15.75" customHeight="1">
      <c r="A73" s="103" t="s">
        <v>110</v>
      </c>
      <c r="B73" s="96" t="s">
        <v>38</v>
      </c>
      <c r="C73" s="96" t="s">
        <v>116</v>
      </c>
      <c r="D73" s="96" t="s">
        <v>159</v>
      </c>
      <c r="E73" s="96" t="s">
        <v>161</v>
      </c>
      <c r="F73" s="97" t="s">
        <v>177</v>
      </c>
      <c r="G73" s="106">
        <v>5.4</v>
      </c>
      <c r="H73" s="108">
        <v>5.4</v>
      </c>
    </row>
    <row r="74" spans="1:8" s="49" customFormat="1" ht="15.75" customHeight="1">
      <c r="A74" s="103" t="s">
        <v>110</v>
      </c>
      <c r="B74" s="96" t="s">
        <v>38</v>
      </c>
      <c r="C74" s="96" t="s">
        <v>116</v>
      </c>
      <c r="D74" s="96" t="s">
        <v>159</v>
      </c>
      <c r="E74" s="96" t="s">
        <v>162</v>
      </c>
      <c r="F74" s="97" t="s">
        <v>177</v>
      </c>
      <c r="G74" s="106">
        <v>5.6</v>
      </c>
      <c r="H74" s="108">
        <v>5.6</v>
      </c>
    </row>
    <row r="75" spans="1:8" ht="12.75">
      <c r="A75" s="121" t="s">
        <v>65</v>
      </c>
      <c r="B75" s="114"/>
      <c r="C75" s="114"/>
      <c r="D75" s="115"/>
      <c r="E75" s="114"/>
      <c r="F75" s="123">
        <f>F11+F28+F32+F46+F61</f>
        <v>2718.855</v>
      </c>
      <c r="G75" s="122">
        <f>G11+G28+G32+G40+G46+G61+G71</f>
        <v>3106.7999999999997</v>
      </c>
      <c r="H75" s="122">
        <f>H11+H28+H32+H40+H46+H61+H71</f>
        <v>3055.8999999999996</v>
      </c>
    </row>
  </sheetData>
  <sheetProtection/>
  <mergeCells count="7">
    <mergeCell ref="A1:H1"/>
    <mergeCell ref="B2:H2"/>
    <mergeCell ref="A7:G7"/>
    <mergeCell ref="A8:G8"/>
    <mergeCell ref="B5:H5"/>
    <mergeCell ref="C3:I3"/>
    <mergeCell ref="C4:I4"/>
  </mergeCells>
  <printOptions horizontalCentered="1"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SheetLayoutView="100" zoomScalePageLayoutView="0" workbookViewId="0" topLeftCell="A1">
      <selection activeCell="S7" sqref="S7"/>
    </sheetView>
  </sheetViews>
  <sheetFormatPr defaultColWidth="9.00390625" defaultRowHeight="12.75"/>
  <cols>
    <col min="1" max="1" width="2.625" style="45" customWidth="1"/>
    <col min="2" max="2" width="9.00390625" style="45" customWidth="1"/>
    <col min="3" max="3" width="9.25390625" style="34" customWidth="1"/>
    <col min="4" max="4" width="12.125" style="34" customWidth="1"/>
    <col min="5" max="5" width="6.25390625" style="34" customWidth="1"/>
    <col min="6" max="6" width="8.75390625" style="34" customWidth="1"/>
    <col min="7" max="7" width="11.625" style="34" customWidth="1"/>
    <col min="8" max="8" width="7.125" style="34" customWidth="1"/>
    <col min="9" max="9" width="6.375" style="34" customWidth="1"/>
    <col min="10" max="10" width="6.00390625" style="34" customWidth="1"/>
    <col min="11" max="11" width="5.625" style="34" customWidth="1"/>
    <col min="12" max="12" width="7.25390625" style="34" customWidth="1"/>
    <col min="13" max="13" width="7.375" style="34" customWidth="1"/>
    <col min="14" max="14" width="4.25390625" style="34" customWidth="1"/>
    <col min="15" max="16" width="6.625" style="34" customWidth="1"/>
    <col min="17" max="17" width="5.25390625" style="34" customWidth="1"/>
    <col min="18" max="18" width="5.875" style="34" customWidth="1"/>
    <col min="19" max="19" width="6.125" style="34" customWidth="1"/>
    <col min="20" max="20" width="4.875" style="34" customWidth="1"/>
    <col min="21" max="21" width="0.2421875" style="43" customWidth="1"/>
    <col min="22" max="22" width="9.25390625" style="43" bestFit="1" customWidth="1"/>
    <col min="23" max="23" width="7.125" style="43" customWidth="1"/>
    <col min="24" max="24" width="4.00390625" style="43" customWidth="1"/>
    <col min="25" max="25" width="9.125" style="43" customWidth="1"/>
    <col min="26" max="26" width="9.625" style="43" customWidth="1"/>
    <col min="27" max="33" width="9.125" style="43" customWidth="1"/>
    <col min="34" max="34" width="13.125" style="43" customWidth="1"/>
    <col min="35" max="16384" width="9.125" style="43" customWidth="1"/>
  </cols>
  <sheetData>
    <row r="1" spans="18:20" ht="12.75">
      <c r="R1" s="147" t="s">
        <v>92</v>
      </c>
      <c r="S1" s="148"/>
      <c r="T1" s="148"/>
    </row>
    <row r="2" spans="11:21" ht="12.75">
      <c r="K2" s="136" t="s">
        <v>85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0" s="29" customFormat="1" ht="12.75" customHeight="1">
      <c r="A3" s="26"/>
      <c r="B3" s="26"/>
      <c r="C3" s="27"/>
      <c r="D3" s="27"/>
      <c r="E3" s="27"/>
      <c r="F3" s="28"/>
      <c r="G3" s="28"/>
      <c r="H3" s="28"/>
      <c r="O3" s="136" t="s">
        <v>59</v>
      </c>
      <c r="P3" s="149"/>
      <c r="Q3" s="149"/>
      <c r="R3" s="149"/>
      <c r="S3" s="149"/>
      <c r="T3" s="149"/>
    </row>
    <row r="4" spans="1:20" s="29" customFormat="1" ht="12.75" customHeight="1">
      <c r="A4" s="26"/>
      <c r="B4" s="26"/>
      <c r="C4" s="27"/>
      <c r="D4" s="27"/>
      <c r="E4" s="27"/>
      <c r="F4" s="28"/>
      <c r="G4" s="28"/>
      <c r="H4" s="28"/>
      <c r="M4" s="136" t="s">
        <v>97</v>
      </c>
      <c r="N4" s="149"/>
      <c r="O4" s="149"/>
      <c r="P4" s="149"/>
      <c r="Q4" s="149"/>
      <c r="R4" s="149"/>
      <c r="S4" s="149"/>
      <c r="T4" s="149"/>
    </row>
    <row r="5" spans="1:20" s="29" customFormat="1" ht="12.75" customHeight="1">
      <c r="A5" s="26"/>
      <c r="B5" s="26"/>
      <c r="C5" s="27"/>
      <c r="D5" s="27"/>
      <c r="E5" s="27"/>
      <c r="F5" s="28"/>
      <c r="G5" s="28"/>
      <c r="H5" s="28"/>
      <c r="Q5" s="28"/>
      <c r="R5" s="28"/>
      <c r="S5" s="136" t="s">
        <v>178</v>
      </c>
      <c r="T5" s="136"/>
    </row>
    <row r="6" spans="1:20" s="29" customFormat="1" ht="12.75" customHeight="1">
      <c r="A6" s="26"/>
      <c r="B6" s="26"/>
      <c r="C6" s="27"/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7"/>
      <c r="S6" s="27"/>
      <c r="T6" s="27"/>
    </row>
    <row r="7" spans="1:20" s="29" customFormat="1" ht="14.25">
      <c r="A7" s="26"/>
      <c r="B7" s="141" t="s">
        <v>25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74"/>
      <c r="T7" s="74"/>
    </row>
    <row r="8" spans="1:20" s="29" customFormat="1" ht="14.25">
      <c r="A8" s="26"/>
      <c r="B8" s="141" t="s">
        <v>75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74"/>
      <c r="T8" s="74"/>
    </row>
    <row r="9" spans="1:20" s="29" customFormat="1" ht="14.25">
      <c r="A9" s="26"/>
      <c r="B9" s="141" t="s">
        <v>117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74"/>
      <c r="T9" s="74"/>
    </row>
    <row r="10" spans="1:20" s="29" customFormat="1" ht="12.75">
      <c r="A10" s="26"/>
      <c r="B10" s="26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7"/>
      <c r="S10" s="27"/>
      <c r="T10" s="27"/>
    </row>
    <row r="11" spans="1:24" s="29" customFormat="1" ht="180.75" customHeight="1">
      <c r="A11" s="150" t="s">
        <v>18</v>
      </c>
      <c r="B11" s="152" t="s">
        <v>3</v>
      </c>
      <c r="C11" s="154" t="s">
        <v>66</v>
      </c>
      <c r="D11" s="154"/>
      <c r="E11" s="154"/>
      <c r="F11" s="142" t="s">
        <v>5</v>
      </c>
      <c r="G11" s="142"/>
      <c r="H11" s="142"/>
      <c r="I11" s="142" t="s">
        <v>90</v>
      </c>
      <c r="J11" s="142"/>
      <c r="K11" s="142"/>
      <c r="L11" s="143" t="s">
        <v>89</v>
      </c>
      <c r="M11" s="143"/>
      <c r="N11" s="143"/>
      <c r="O11" s="143" t="s">
        <v>91</v>
      </c>
      <c r="P11" s="143"/>
      <c r="Q11" s="143"/>
      <c r="R11" s="144" t="s">
        <v>26</v>
      </c>
      <c r="S11" s="145"/>
      <c r="T11" s="146"/>
      <c r="V11" s="138" t="s">
        <v>120</v>
      </c>
      <c r="W11" s="139"/>
      <c r="X11" s="140"/>
    </row>
    <row r="12" spans="1:24" s="29" customFormat="1" ht="71.25" customHeight="1">
      <c r="A12" s="151"/>
      <c r="B12" s="153"/>
      <c r="C12" s="77" t="s">
        <v>118</v>
      </c>
      <c r="D12" s="77" t="s">
        <v>119</v>
      </c>
      <c r="E12" s="77" t="s">
        <v>67</v>
      </c>
      <c r="F12" s="77" t="s">
        <v>118</v>
      </c>
      <c r="G12" s="77" t="s">
        <v>119</v>
      </c>
      <c r="H12" s="77" t="s">
        <v>67</v>
      </c>
      <c r="I12" s="77" t="s">
        <v>118</v>
      </c>
      <c r="J12" s="77" t="s">
        <v>119</v>
      </c>
      <c r="K12" s="77" t="s">
        <v>67</v>
      </c>
      <c r="L12" s="77" t="s">
        <v>118</v>
      </c>
      <c r="M12" s="77" t="s">
        <v>119</v>
      </c>
      <c r="N12" s="77" t="s">
        <v>67</v>
      </c>
      <c r="O12" s="77" t="s">
        <v>118</v>
      </c>
      <c r="P12" s="77" t="s">
        <v>119</v>
      </c>
      <c r="Q12" s="77" t="s">
        <v>67</v>
      </c>
      <c r="R12" s="77" t="s">
        <v>118</v>
      </c>
      <c r="S12" s="77" t="s">
        <v>119</v>
      </c>
      <c r="T12" s="77" t="s">
        <v>67</v>
      </c>
      <c r="U12" s="75"/>
      <c r="V12" s="11" t="s">
        <v>118</v>
      </c>
      <c r="W12" s="11" t="s">
        <v>119</v>
      </c>
      <c r="X12" s="11" t="s">
        <v>67</v>
      </c>
    </row>
    <row r="13" spans="1:24" s="32" customFormat="1" ht="12.75">
      <c r="A13" s="30" t="s">
        <v>0</v>
      </c>
      <c r="B13" s="30" t="s">
        <v>1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  <c r="M13" s="31">
        <v>13</v>
      </c>
      <c r="N13" s="31">
        <v>14</v>
      </c>
      <c r="O13" s="31">
        <v>15</v>
      </c>
      <c r="P13" s="31">
        <v>16</v>
      </c>
      <c r="Q13" s="31">
        <v>17</v>
      </c>
      <c r="R13" s="31">
        <v>18</v>
      </c>
      <c r="S13" s="31">
        <v>19</v>
      </c>
      <c r="T13" s="31">
        <v>20</v>
      </c>
      <c r="U13" s="76"/>
      <c r="V13" s="90">
        <v>21</v>
      </c>
      <c r="W13" s="90">
        <v>22</v>
      </c>
      <c r="X13" s="90">
        <v>23</v>
      </c>
    </row>
    <row r="14" spans="1:34" s="34" customFormat="1" ht="57" customHeight="1">
      <c r="A14" s="33" t="s">
        <v>0</v>
      </c>
      <c r="B14" s="161" t="s">
        <v>4</v>
      </c>
      <c r="C14" s="91">
        <f>F14+I14+L14+O14+R14+V14</f>
        <v>2232855</v>
      </c>
      <c r="D14" s="91">
        <f>G14+J14+M14+P14+S14+W14</f>
        <v>2232105.13</v>
      </c>
      <c r="E14" s="91">
        <f>D14/C14*100</f>
        <v>99.96641653846756</v>
      </c>
      <c r="F14" s="88">
        <v>1378486</v>
      </c>
      <c r="G14" s="88">
        <v>1377836.13</v>
      </c>
      <c r="H14" s="88">
        <f>G14/F14*100</f>
        <v>99.95285624953752</v>
      </c>
      <c r="I14" s="88">
        <v>60300</v>
      </c>
      <c r="J14" s="88">
        <v>60200</v>
      </c>
      <c r="K14" s="88">
        <f>J14/I14*100</f>
        <v>99.83416252072969</v>
      </c>
      <c r="L14" s="88">
        <v>593989</v>
      </c>
      <c r="M14" s="88">
        <v>593989</v>
      </c>
      <c r="N14" s="88">
        <v>100</v>
      </c>
      <c r="O14" s="88">
        <v>23063</v>
      </c>
      <c r="P14" s="88">
        <v>23063</v>
      </c>
      <c r="Q14" s="88">
        <f>P14/O14*100</f>
        <v>100</v>
      </c>
      <c r="R14" s="88">
        <v>1655</v>
      </c>
      <c r="S14" s="88">
        <v>1655</v>
      </c>
      <c r="T14" s="88">
        <f>S14/R14*100</f>
        <v>100</v>
      </c>
      <c r="U14" s="92"/>
      <c r="V14" s="88">
        <v>175362</v>
      </c>
      <c r="W14" s="88">
        <v>175362</v>
      </c>
      <c r="X14" s="88">
        <f>W14/V14*100</f>
        <v>100</v>
      </c>
      <c r="Y14" s="36"/>
      <c r="Z14" s="37"/>
      <c r="AB14" s="37"/>
      <c r="AC14" s="37"/>
      <c r="AD14" s="36"/>
      <c r="AE14" s="37"/>
      <c r="AF14" s="36"/>
      <c r="AH14" s="35"/>
    </row>
    <row r="15" spans="1:34" s="40" customFormat="1" ht="12.75">
      <c r="A15" s="38"/>
      <c r="B15" s="39" t="s">
        <v>2</v>
      </c>
      <c r="C15" s="89">
        <f>SUM(C14:C14)</f>
        <v>2232855</v>
      </c>
      <c r="D15" s="89">
        <f>SUM(D14:D14)</f>
        <v>2232105.13</v>
      </c>
      <c r="E15" s="91">
        <f>D15/C15*100</f>
        <v>99.96641653846756</v>
      </c>
      <c r="F15" s="89">
        <f>SUM(F14:F14)</f>
        <v>1378486</v>
      </c>
      <c r="G15" s="89">
        <f>SUM(G14:G14)</f>
        <v>1377836.13</v>
      </c>
      <c r="H15" s="88">
        <f>G15/F15*100</f>
        <v>99.95285624953752</v>
      </c>
      <c r="I15" s="89">
        <f>SUM(I14:I14)</f>
        <v>60300</v>
      </c>
      <c r="J15" s="89">
        <f>SUM(J14:J14)</f>
        <v>60200</v>
      </c>
      <c r="K15" s="88">
        <f>J15/I15*100</f>
        <v>99.83416252072969</v>
      </c>
      <c r="L15" s="89">
        <f>SUM(L14:L14)</f>
        <v>593989</v>
      </c>
      <c r="M15" s="89">
        <f>SUM(M14:M14)</f>
        <v>593989</v>
      </c>
      <c r="N15" s="88">
        <f>M15/L15*100</f>
        <v>100</v>
      </c>
      <c r="O15" s="89">
        <f>SUM(O14:O14)</f>
        <v>23063</v>
      </c>
      <c r="P15" s="89">
        <f>SUM(P14:P14)</f>
        <v>23063</v>
      </c>
      <c r="Q15" s="88">
        <f>P15/O15*100</f>
        <v>100</v>
      </c>
      <c r="R15" s="89">
        <f>SUM(R14:R14)</f>
        <v>1655</v>
      </c>
      <c r="S15" s="89">
        <f>SUM(S14:S14)</f>
        <v>1655</v>
      </c>
      <c r="T15" s="88">
        <f>S15/R15*100</f>
        <v>100</v>
      </c>
      <c r="U15" s="93"/>
      <c r="V15" s="89">
        <v>175362</v>
      </c>
      <c r="W15" s="89">
        <v>175362</v>
      </c>
      <c r="X15" s="89">
        <v>100</v>
      </c>
      <c r="AH15" s="52"/>
    </row>
    <row r="16" spans="1:14" ht="12.75">
      <c r="A16" s="54"/>
      <c r="B16" s="55"/>
      <c r="C16" s="51"/>
      <c r="D16" s="51"/>
      <c r="E16" s="51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2.75">
      <c r="A17" s="54"/>
      <c r="B17" s="55"/>
      <c r="C17" s="51"/>
      <c r="D17" s="51"/>
      <c r="E17" s="51"/>
      <c r="F17" s="53"/>
      <c r="G17" s="53"/>
      <c r="H17" s="53"/>
      <c r="I17" s="53"/>
      <c r="J17" s="53"/>
      <c r="K17" s="53"/>
      <c r="L17" s="53"/>
      <c r="M17" s="53"/>
      <c r="N17" s="53"/>
    </row>
    <row r="18" spans="1:20" ht="12.75">
      <c r="A18" s="54"/>
      <c r="B18" s="55"/>
      <c r="C18" s="51"/>
      <c r="D18" s="51"/>
      <c r="E18" s="51"/>
      <c r="F18" s="53"/>
      <c r="G18" s="53"/>
      <c r="H18" s="53"/>
      <c r="I18" s="53"/>
      <c r="J18" s="53"/>
      <c r="K18" s="53"/>
      <c r="L18" s="53"/>
      <c r="M18" s="53"/>
      <c r="N18" s="53"/>
      <c r="R18" s="41"/>
      <c r="S18" s="41"/>
      <c r="T18" s="41"/>
    </row>
    <row r="19" spans="1:20" ht="12.75">
      <c r="A19" s="54"/>
      <c r="B19" s="55"/>
      <c r="C19" s="51"/>
      <c r="D19" s="51"/>
      <c r="E19" s="51"/>
      <c r="F19" s="53"/>
      <c r="G19" s="53"/>
      <c r="H19" s="53"/>
      <c r="I19" s="53"/>
      <c r="J19" s="53"/>
      <c r="K19" s="53"/>
      <c r="L19" s="53"/>
      <c r="M19" s="53"/>
      <c r="N19" s="53"/>
      <c r="R19" s="42"/>
      <c r="S19" s="42"/>
      <c r="T19" s="42"/>
    </row>
    <row r="20" spans="1:20" ht="12.75">
      <c r="A20" s="54"/>
      <c r="B20" s="55"/>
      <c r="C20" s="51"/>
      <c r="D20" s="51"/>
      <c r="E20" s="51"/>
      <c r="F20" s="53"/>
      <c r="G20" s="53"/>
      <c r="H20" s="53"/>
      <c r="I20" s="53"/>
      <c r="J20" s="53"/>
      <c r="K20" s="53"/>
      <c r="L20" s="53"/>
      <c r="M20" s="53"/>
      <c r="N20" s="53"/>
      <c r="R20" s="42"/>
      <c r="S20" s="42"/>
      <c r="T20" s="42"/>
    </row>
    <row r="21" spans="1:14" ht="12.75">
      <c r="A21" s="54"/>
      <c r="B21" s="55"/>
      <c r="C21" s="51"/>
      <c r="D21" s="51"/>
      <c r="E21" s="51"/>
      <c r="F21" s="53"/>
      <c r="G21" s="53"/>
      <c r="H21" s="53"/>
      <c r="I21" s="53"/>
      <c r="J21" s="53"/>
      <c r="K21" s="53"/>
      <c r="L21" s="53"/>
      <c r="M21" s="53"/>
      <c r="N21" s="53"/>
    </row>
    <row r="22" spans="1:17" ht="12.75">
      <c r="A22" s="54"/>
      <c r="B22" s="55"/>
      <c r="C22" s="51"/>
      <c r="D22" s="51"/>
      <c r="E22" s="51"/>
      <c r="F22" s="53"/>
      <c r="G22" s="53"/>
      <c r="H22" s="53"/>
      <c r="I22" s="53"/>
      <c r="J22" s="53"/>
      <c r="K22" s="53"/>
      <c r="L22" s="53"/>
      <c r="M22" s="53"/>
      <c r="N22" s="53"/>
      <c r="O22" s="44"/>
      <c r="P22" s="44"/>
      <c r="Q22" s="44"/>
    </row>
    <row r="23" spans="1:14" ht="12.75">
      <c r="A23" s="54"/>
      <c r="B23" s="55"/>
      <c r="C23" s="51"/>
      <c r="D23" s="51"/>
      <c r="E23" s="51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2.75">
      <c r="A24" s="54"/>
      <c r="B24" s="55"/>
      <c r="C24" s="51"/>
      <c r="D24" s="51"/>
      <c r="E24" s="51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2.75">
      <c r="A25" s="54"/>
      <c r="B25" s="55"/>
      <c r="C25" s="51"/>
      <c r="D25" s="51"/>
      <c r="E25" s="51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2.75">
      <c r="A26" s="54"/>
      <c r="B26" s="55"/>
      <c r="C26" s="51"/>
      <c r="D26" s="51"/>
      <c r="E26" s="51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2.75">
      <c r="A27" s="54"/>
      <c r="B27" s="55"/>
      <c r="C27" s="51"/>
      <c r="D27" s="51"/>
      <c r="E27" s="51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2.75">
      <c r="A28" s="54"/>
      <c r="B28" s="55"/>
      <c r="C28" s="51"/>
      <c r="D28" s="51"/>
      <c r="E28" s="51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12.75">
      <c r="A29" s="54"/>
      <c r="B29" s="55"/>
      <c r="C29" s="51"/>
      <c r="D29" s="51"/>
      <c r="E29" s="51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2.75">
      <c r="A30" s="54"/>
      <c r="B30" s="55"/>
      <c r="C30" s="51"/>
      <c r="D30" s="51"/>
      <c r="E30" s="51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12.75">
      <c r="A31" s="54"/>
      <c r="B31" s="55"/>
      <c r="C31" s="51"/>
      <c r="D31" s="51"/>
      <c r="E31" s="51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2.75">
      <c r="A32" s="54"/>
      <c r="B32" s="56"/>
      <c r="C32" s="51"/>
      <c r="D32" s="51"/>
      <c r="E32" s="51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2.75">
      <c r="A33" s="54"/>
      <c r="B33" s="54"/>
      <c r="C33" s="51"/>
      <c r="D33" s="51"/>
      <c r="E33" s="51"/>
      <c r="F33" s="53"/>
      <c r="G33" s="53"/>
      <c r="H33" s="53"/>
      <c r="I33" s="53"/>
      <c r="J33" s="53"/>
      <c r="K33" s="53"/>
      <c r="L33" s="53"/>
      <c r="M33" s="53"/>
      <c r="N33" s="53"/>
    </row>
  </sheetData>
  <sheetProtection/>
  <mergeCells count="17">
    <mergeCell ref="R1:T1"/>
    <mergeCell ref="K2:U2"/>
    <mergeCell ref="A11:A12"/>
    <mergeCell ref="B11:B12"/>
    <mergeCell ref="C11:E11"/>
    <mergeCell ref="F11:H11"/>
    <mergeCell ref="O3:T3"/>
    <mergeCell ref="M4:T4"/>
    <mergeCell ref="B7:R7"/>
    <mergeCell ref="B8:R8"/>
    <mergeCell ref="V11:X11"/>
    <mergeCell ref="B9:R9"/>
    <mergeCell ref="S5:T5"/>
    <mergeCell ref="I11:K11"/>
    <mergeCell ref="L11:N11"/>
    <mergeCell ref="O11:Q11"/>
    <mergeCell ref="R11:T11"/>
  </mergeCells>
  <printOptions horizontalCentered="1"/>
  <pageMargins left="0.3937007874015748" right="0.1968503937007874" top="0.5905511811023623" bottom="0.5905511811023623" header="0.11811023622047245" footer="0.118110236220472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75" zoomScaleNormal="75" zoomScalePageLayoutView="0" workbookViewId="0" topLeftCell="A1">
      <selection activeCell="M17" sqref="M17"/>
    </sheetView>
  </sheetViews>
  <sheetFormatPr defaultColWidth="9.00390625" defaultRowHeight="12.75"/>
  <cols>
    <col min="1" max="1" width="10.75390625" style="0" customWidth="1"/>
    <col min="2" max="2" width="25.375" style="0" customWidth="1"/>
    <col min="3" max="3" width="47.375" style="0" customWidth="1"/>
    <col min="4" max="6" width="14.125" style="0" customWidth="1"/>
    <col min="7" max="7" width="56.25390625" style="0" customWidth="1"/>
  </cols>
  <sheetData>
    <row r="1" spans="1:7" ht="12.75">
      <c r="A1" s="25"/>
      <c r="B1" s="136"/>
      <c r="C1" s="136"/>
      <c r="D1" s="136"/>
      <c r="E1" s="136"/>
      <c r="F1" s="136"/>
      <c r="G1" s="136"/>
    </row>
    <row r="2" spans="1:7" ht="12.75">
      <c r="A2" s="25"/>
      <c r="B2" s="46"/>
      <c r="C2" s="46"/>
      <c r="D2" s="136"/>
      <c r="E2" s="136"/>
      <c r="F2" s="136"/>
      <c r="G2" s="136"/>
    </row>
    <row r="3" spans="1:7" ht="12.75">
      <c r="A3" s="25"/>
      <c r="B3" s="46"/>
      <c r="C3" s="46"/>
      <c r="D3" s="136"/>
      <c r="E3" s="136"/>
      <c r="F3" s="136"/>
      <c r="G3" s="136"/>
    </row>
    <row r="4" spans="1:7" ht="12.75">
      <c r="A4" s="25"/>
      <c r="B4" s="46"/>
      <c r="C4" s="46"/>
      <c r="D4" s="136"/>
      <c r="E4" s="136"/>
      <c r="F4" s="136"/>
      <c r="G4" s="136"/>
    </row>
    <row r="5" spans="1:7" ht="12.75">
      <c r="A5" s="25"/>
      <c r="B5" s="46"/>
      <c r="C5" s="46"/>
      <c r="D5" s="136"/>
      <c r="E5" s="136"/>
      <c r="F5" s="136"/>
      <c r="G5" s="136"/>
    </row>
    <row r="6" spans="4:7" ht="12.75">
      <c r="D6" s="137"/>
      <c r="E6" s="137"/>
      <c r="F6" s="137"/>
      <c r="G6" s="137"/>
    </row>
    <row r="8" spans="1:7" ht="15.75">
      <c r="A8" s="160"/>
      <c r="B8" s="160"/>
      <c r="C8" s="160"/>
      <c r="D8" s="160"/>
      <c r="E8" s="160"/>
      <c r="F8" s="160"/>
      <c r="G8" s="160"/>
    </row>
    <row r="9" spans="1:7" ht="15.75">
      <c r="A9" s="160"/>
      <c r="B9" s="160"/>
      <c r="C9" s="160"/>
      <c r="D9" s="160"/>
      <c r="E9" s="160"/>
      <c r="F9" s="160"/>
      <c r="G9" s="160"/>
    </row>
    <row r="10" spans="1:7" ht="15.75">
      <c r="A10" s="160"/>
      <c r="B10" s="160"/>
      <c r="C10" s="160"/>
      <c r="D10" s="160"/>
      <c r="E10" s="160"/>
      <c r="F10" s="160"/>
      <c r="G10" s="160"/>
    </row>
    <row r="11" spans="2:7" ht="12.75">
      <c r="B11" s="13"/>
      <c r="G11" s="13"/>
    </row>
    <row r="12" spans="1:7" ht="105" customHeight="1">
      <c r="A12" s="2"/>
      <c r="B12" s="16"/>
      <c r="C12" s="16"/>
      <c r="D12" s="16"/>
      <c r="E12" s="16"/>
      <c r="F12" s="16"/>
      <c r="G12" s="16"/>
    </row>
    <row r="13" spans="1:7" ht="25.5" customHeight="1">
      <c r="A13" s="2"/>
      <c r="B13" s="158"/>
      <c r="C13" s="159"/>
      <c r="D13" s="24"/>
      <c r="E13" s="24"/>
      <c r="F13" s="71"/>
      <c r="G13" s="23"/>
    </row>
    <row r="14" spans="1:7" ht="46.5" customHeight="1">
      <c r="A14" s="20"/>
      <c r="B14" s="8"/>
      <c r="C14" s="8"/>
      <c r="D14" s="14"/>
      <c r="E14" s="70"/>
      <c r="F14" s="67"/>
      <c r="G14" s="15"/>
    </row>
    <row r="15" spans="1:7" ht="15.75" customHeight="1">
      <c r="A15" s="155"/>
      <c r="B15" s="156"/>
      <c r="C15" s="156"/>
      <c r="D15" s="156"/>
      <c r="E15" s="156"/>
      <c r="F15" s="156"/>
      <c r="G15" s="157"/>
    </row>
    <row r="16" spans="1:7" ht="62.25" customHeight="1">
      <c r="A16" s="20"/>
      <c r="B16" s="8"/>
      <c r="C16" s="8"/>
      <c r="D16" s="21"/>
      <c r="E16" s="21"/>
      <c r="F16" s="67"/>
      <c r="G16" s="15"/>
    </row>
    <row r="17" spans="1:7" ht="62.25" customHeight="1">
      <c r="A17" s="20"/>
      <c r="B17" s="8"/>
      <c r="C17" s="8"/>
      <c r="D17" s="4"/>
      <c r="E17" s="4"/>
      <c r="F17" s="67"/>
      <c r="G17" s="15"/>
    </row>
    <row r="18" spans="1:7" ht="13.5" customHeight="1">
      <c r="A18" s="20"/>
      <c r="B18" s="8"/>
      <c r="C18" s="11"/>
      <c r="D18" s="7"/>
      <c r="E18" s="7"/>
      <c r="F18" s="67"/>
      <c r="G18" s="15"/>
    </row>
    <row r="19" spans="1:7" ht="13.5" customHeight="1">
      <c r="A19" s="20"/>
      <c r="B19" s="158"/>
      <c r="C19" s="159"/>
      <c r="D19" s="7"/>
      <c r="E19" s="7"/>
      <c r="F19" s="7"/>
      <c r="G19" s="15"/>
    </row>
    <row r="20" spans="1:7" ht="86.25" customHeight="1">
      <c r="A20" s="20"/>
      <c r="B20" s="48"/>
      <c r="C20" s="8"/>
      <c r="D20" s="4"/>
      <c r="E20" s="4"/>
      <c r="F20" s="67"/>
      <c r="G20" s="15"/>
    </row>
    <row r="21" spans="1:7" ht="41.25" customHeight="1">
      <c r="A21" s="20"/>
      <c r="B21" s="48"/>
      <c r="C21" s="8"/>
      <c r="D21" s="4"/>
      <c r="E21" s="4"/>
      <c r="F21" s="67"/>
      <c r="G21" s="15"/>
    </row>
    <row r="22" spans="1:7" ht="66" customHeight="1">
      <c r="A22" s="20"/>
      <c r="B22" s="8"/>
      <c r="C22" s="8"/>
      <c r="D22" s="4"/>
      <c r="E22" s="4"/>
      <c r="F22" s="67"/>
      <c r="G22" s="15"/>
    </row>
    <row r="23" spans="1:7" ht="70.5" customHeight="1">
      <c r="A23" s="20"/>
      <c r="B23" s="8"/>
      <c r="C23" s="8"/>
      <c r="D23" s="4"/>
      <c r="E23" s="4"/>
      <c r="F23" s="67"/>
      <c r="G23" s="15"/>
    </row>
    <row r="24" spans="1:7" ht="68.25" customHeight="1">
      <c r="A24" s="20"/>
      <c r="B24" s="8"/>
      <c r="C24" s="50"/>
      <c r="D24" s="4"/>
      <c r="E24" s="4"/>
      <c r="F24" s="67"/>
      <c r="G24" s="15"/>
    </row>
    <row r="25" spans="1:7" ht="13.5" customHeight="1">
      <c r="A25" s="20"/>
      <c r="B25" s="8"/>
      <c r="C25" s="11"/>
      <c r="D25" s="7"/>
      <c r="E25" s="7"/>
      <c r="F25" s="67"/>
      <c r="G25" s="15"/>
    </row>
    <row r="26" spans="1:7" ht="12.75">
      <c r="A26" s="20"/>
      <c r="B26" s="8"/>
      <c r="C26" s="17"/>
      <c r="D26" s="7"/>
      <c r="E26" s="7"/>
      <c r="F26" s="67"/>
      <c r="G26" s="15"/>
    </row>
    <row r="27" spans="1:7" ht="12.75">
      <c r="A27" s="20"/>
      <c r="B27" s="8"/>
      <c r="C27" s="17"/>
      <c r="D27" s="7"/>
      <c r="E27" s="7"/>
      <c r="F27" s="67"/>
      <c r="G27" s="15"/>
    </row>
    <row r="28" spans="1:7" ht="12.75">
      <c r="A28" s="20"/>
      <c r="B28" s="8"/>
      <c r="C28" s="17"/>
      <c r="D28" s="7"/>
      <c r="E28" s="7"/>
      <c r="F28" s="67"/>
      <c r="G28" s="15"/>
    </row>
    <row r="29" spans="1:7" ht="12.75">
      <c r="A29" s="20"/>
      <c r="B29" s="8"/>
      <c r="C29" s="17"/>
      <c r="D29" s="7"/>
      <c r="E29" s="7"/>
      <c r="F29" s="67"/>
      <c r="G29" s="15"/>
    </row>
    <row r="30" spans="1:7" ht="41.25" customHeight="1">
      <c r="A30" s="68"/>
      <c r="B30" s="17"/>
      <c r="C30" s="17"/>
      <c r="D30" s="7"/>
      <c r="E30" s="7"/>
      <c r="F30" s="67"/>
      <c r="G30" s="15"/>
    </row>
    <row r="31" spans="1:7" ht="41.25" customHeight="1">
      <c r="A31" s="68"/>
      <c r="B31" s="17"/>
      <c r="C31" s="17"/>
      <c r="D31" s="7"/>
      <c r="E31" s="7"/>
      <c r="F31" s="67"/>
      <c r="G31" s="15"/>
    </row>
    <row r="32" spans="1:7" ht="41.25" customHeight="1">
      <c r="A32" s="20"/>
      <c r="B32" s="8"/>
      <c r="C32" s="17"/>
      <c r="D32" s="7"/>
      <c r="E32" s="7"/>
      <c r="F32" s="67"/>
      <c r="G32" s="15"/>
    </row>
    <row r="33" spans="1:7" ht="41.25" customHeight="1">
      <c r="A33" s="20"/>
      <c r="B33" s="8"/>
      <c r="C33" s="8"/>
      <c r="D33" s="7"/>
      <c r="E33" s="69"/>
      <c r="F33" s="67"/>
      <c r="G33" s="15"/>
    </row>
    <row r="34" spans="1:7" ht="41.25" customHeight="1">
      <c r="A34" s="20"/>
      <c r="B34" s="8"/>
      <c r="C34" s="8"/>
      <c r="D34" s="4"/>
      <c r="E34" s="69"/>
      <c r="F34" s="67"/>
      <c r="G34" s="15"/>
    </row>
    <row r="35" spans="1:7" ht="15" customHeight="1">
      <c r="A35" s="6"/>
      <c r="B35" s="9"/>
      <c r="C35" s="9"/>
      <c r="D35" s="6"/>
      <c r="E35" s="6"/>
      <c r="F35" s="67"/>
      <c r="G35" s="9"/>
    </row>
  </sheetData>
  <sheetProtection/>
  <mergeCells count="17">
    <mergeCell ref="D3:E3"/>
    <mergeCell ref="F3:G3"/>
    <mergeCell ref="D6:G6"/>
    <mergeCell ref="B1:C1"/>
    <mergeCell ref="D1:G1"/>
    <mergeCell ref="D2:E2"/>
    <mergeCell ref="F2:G2"/>
    <mergeCell ref="D4:E4"/>
    <mergeCell ref="F4:G4"/>
    <mergeCell ref="D5:E5"/>
    <mergeCell ref="F5:G5"/>
    <mergeCell ref="A15:G15"/>
    <mergeCell ref="B19:C19"/>
    <mergeCell ref="A8:G8"/>
    <mergeCell ref="A9:G9"/>
    <mergeCell ref="A10:G10"/>
    <mergeCell ref="B13:C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2014-04-24T09:14:06Z</cp:lastPrinted>
  <dcterms:created xsi:type="dcterms:W3CDTF">2005-12-22T10:07:34Z</dcterms:created>
  <dcterms:modified xsi:type="dcterms:W3CDTF">2014-04-24T09:14:39Z</dcterms:modified>
  <cp:category/>
  <cp:version/>
  <cp:contentType/>
  <cp:contentStatus/>
</cp:coreProperties>
</file>