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700" windowHeight="6300" firstSheet="9" activeTab="9"/>
  </bookViews>
  <sheets>
    <sheet name="01.02.2014" sheetId="1" r:id="rId1"/>
    <sheet name="01.03.14" sheetId="2" r:id="rId2"/>
    <sheet name="01.04.2014" sheetId="3" r:id="rId3"/>
    <sheet name="01.05.2014" sheetId="4" r:id="rId4"/>
    <sheet name="01.06.2014" sheetId="5" r:id="rId5"/>
    <sheet name="01.07.2014" sheetId="6" r:id="rId6"/>
    <sheet name="01.08.2014" sheetId="7" r:id="rId7"/>
    <sheet name="01.09.2014" sheetId="8" r:id="rId8"/>
    <sheet name="01.10.2014" sheetId="9" r:id="rId9"/>
    <sheet name="01.06.2015" sheetId="10" r:id="rId10"/>
  </sheets>
  <definedNames>
    <definedName name="_xlnm.Print_Area" localSheetId="0">'01.02.2014'!$A$1:$F$43</definedName>
  </definedNames>
  <calcPr fullCalcOnLoad="1"/>
</workbook>
</file>

<file path=xl/sharedStrings.xml><?xml version="1.0" encoding="utf-8"?>
<sst xmlns="http://schemas.openxmlformats.org/spreadsheetml/2006/main" count="606" uniqueCount="83">
  <si>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</si>
  <si>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</si>
  <si>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</si>
  <si>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</si>
  <si>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</si>
  <si>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</si>
  <si>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</si>
  <si>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</si>
  <si>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</si>
  <si>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</si>
  <si>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</si>
  <si>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</si>
  <si>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</si>
  <si>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</si>
  <si>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</si>
  <si>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</si>
  <si>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</si>
  <si>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</si>
  <si>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</si>
  <si>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</si>
  <si>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</si>
  <si>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</si>
  <si>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</si>
  <si>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</si>
  <si>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</si>
  <si>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</si>
  <si>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</si>
  <si>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</si>
  <si>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</si>
  <si>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</si>
  <si>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</si>
  <si>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</si>
  <si>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</si>
  <si>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</si>
  <si>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</si>
  <si>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</si>
  <si>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</si>
  <si>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</si>
  <si>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</si>
  <si>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</si>
  <si>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</si>
  <si>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</si>
  <si>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</si>
  <si>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</si>
  <si>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</si>
  <si>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</si>
  <si>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</si>
  <si>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</si>
  <si>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</si>
  <si>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</si>
  <si>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</si>
  <si>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</si>
  <si>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</si>
  <si>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</si>
  <si>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</si>
  <si>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</si>
  <si>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</si>
  <si>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</si>
  <si>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</si>
  <si>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</si>
  <si>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</si>
  <si>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family val="0"/>
      </rPr>
      <t>б.),</t>
    </r>
    <r>
      <rPr>
        <i/>
        <sz val="12"/>
        <rFont val="Arial Cyr"/>
        <family val="0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</si>
  <si>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</si>
  <si>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</si>
  <si>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</si>
  <si>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</si>
  <si>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</si>
  <si>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</si>
  <si>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</si>
  <si>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</si>
  <si>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</si>
  <si>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</si>
  <si>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</si>
  <si>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</si>
  <si>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>Мишкинского района на 01.10.2014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</si>
  <si>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</si>
  <si>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 xml:space="preserve">             В консолидированный бюджет Мишкинского района на 01.10.2014 года поступило доходов в сумме 355573 тыс.руб. (из них в районный бюджет -304981 тыс.руб., бюджеты поселений 50592 тыс.руб.),что составило 75%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-289989 тыс.руб., или 68 % от бюджетных  назначений. На финансирование первоочередных и социально-значимых статей расходов бюджета направлено 192340тыс.руб.</t>
  </si>
  <si>
    <t>об исполнении  бюджета</t>
  </si>
  <si>
    <t>Бюджет поселения</t>
  </si>
  <si>
    <t xml:space="preserve">             В бюджет Администрации Шаламовского сельсовета на 01.06.2015 года поступило доходов в сумме 186477,82 рублей,что составило 43,3%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-1779791,72 рублей, или 40,9 % от бюджетных  назначений. На финансирование первоочередных и социально-значимых статей расходов бюджета направлено 1667431,72 рублей.</t>
  </si>
  <si>
    <t>Глава Шаламовского сельсовета</t>
  </si>
  <si>
    <t>С А Антропов</t>
  </si>
  <si>
    <t>Администрации Шаламовского сельсовета на 01.08.2015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</si>
</sst>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26">
    <font>
      <sz val="12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 wrapText="1"/>
    </xf>
    <xf numFmtId="165" fontId="8" fillId="24" borderId="10" xfId="59" applyNumberFormat="1" applyFont="1" applyFill="1" applyBorder="1" applyAlignment="1">
      <alignment horizontal="right" wrapText="1"/>
    </xf>
    <xf numFmtId="165" fontId="4" fillId="24" borderId="10" xfId="59" applyNumberFormat="1" applyFont="1" applyFill="1" applyBorder="1" applyAlignment="1">
      <alignment horizontal="right" wrapText="1"/>
    </xf>
    <xf numFmtId="165" fontId="4" fillId="24" borderId="10" xfId="59" applyNumberFormat="1" applyFont="1" applyFill="1" applyBorder="1" applyAlignment="1">
      <alignment wrapText="1"/>
    </xf>
    <xf numFmtId="165" fontId="7" fillId="24" borderId="10" xfId="59" applyNumberFormat="1" applyFont="1" applyFill="1" applyBorder="1" applyAlignment="1">
      <alignment horizontal="right" wrapText="1"/>
    </xf>
    <xf numFmtId="165" fontId="7" fillId="24" borderId="10" xfId="59" applyNumberFormat="1" applyFont="1" applyFill="1" applyBorder="1" applyAlignment="1">
      <alignment horizontal="right" wrapText="1"/>
    </xf>
    <xf numFmtId="165" fontId="7" fillId="24" borderId="10" xfId="59" applyNumberFormat="1" applyFont="1" applyFill="1" applyBorder="1" applyAlignment="1">
      <alignment wrapText="1"/>
    </xf>
    <xf numFmtId="1" fontId="7" fillId="24" borderId="10" xfId="59" applyNumberFormat="1" applyFont="1" applyFill="1" applyBorder="1" applyAlignment="1">
      <alignment horizontal="right" wrapText="1"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0" xfId="0" applyNumberFormat="1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1" fontId="4" fillId="24" borderId="10" xfId="0" applyNumberFormat="1" applyFont="1" applyFill="1" applyBorder="1" applyAlignment="1">
      <alignment horizontal="right" wrapText="1"/>
    </xf>
    <xf numFmtId="1" fontId="4" fillId="24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wrapText="1"/>
    </xf>
    <xf numFmtId="1" fontId="7" fillId="24" borderId="10" xfId="0" applyNumberFormat="1" applyFont="1" applyFill="1" applyBorder="1" applyAlignment="1">
      <alignment horizontal="right" wrapText="1"/>
    </xf>
    <xf numFmtId="1" fontId="7" fillId="24" borderId="10" xfId="0" applyNumberFormat="1" applyFont="1" applyFill="1" applyBorder="1" applyAlignment="1">
      <alignment wrapText="1"/>
    </xf>
    <xf numFmtId="49" fontId="7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1" fontId="4" fillId="24" borderId="10" xfId="0" applyNumberFormat="1" applyFont="1" applyFill="1" applyBorder="1" applyAlignment="1">
      <alignment horizontal="right" wrapText="1"/>
    </xf>
    <xf numFmtId="1" fontId="4" fillId="24" borderId="10" xfId="0" applyNumberFormat="1" applyFont="1" applyFill="1" applyBorder="1" applyAlignment="1">
      <alignment wrapText="1"/>
    </xf>
    <xf numFmtId="1" fontId="7" fillId="24" borderId="10" xfId="0" applyNumberFormat="1" applyFont="1" applyFill="1" applyBorder="1" applyAlignment="1">
      <alignment horizontal="right" wrapText="1"/>
    </xf>
    <xf numFmtId="1" fontId="7" fillId="24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3" fontId="7" fillId="24" borderId="10" xfId="59" applyNumberFormat="1" applyFont="1" applyFill="1" applyBorder="1" applyAlignment="1">
      <alignment horizontal="right" wrapText="1"/>
    </xf>
    <xf numFmtId="2" fontId="7" fillId="24" borderId="10" xfId="0" applyNumberFormat="1" applyFont="1" applyFill="1" applyBorder="1" applyAlignment="1">
      <alignment horizontal="right" wrapText="1"/>
    </xf>
    <xf numFmtId="2" fontId="4" fillId="24" borderId="10" xfId="0" applyNumberFormat="1" applyFont="1" applyFill="1" applyBorder="1" applyAlignment="1">
      <alignment horizontal="right" wrapText="1"/>
    </xf>
    <xf numFmtId="2" fontId="4" fillId="24" borderId="10" xfId="0" applyNumberFormat="1" applyFont="1" applyFill="1" applyBorder="1" applyAlignment="1">
      <alignment horizontal="right" wrapText="1"/>
    </xf>
    <xf numFmtId="43" fontId="4" fillId="24" borderId="10" xfId="59" applyNumberFormat="1" applyFont="1" applyFill="1" applyBorder="1" applyAlignment="1">
      <alignment horizontal="right" wrapText="1"/>
    </xf>
    <xf numFmtId="167" fontId="4" fillId="24" borderId="10" xfId="59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right" wrapText="1"/>
    </xf>
    <xf numFmtId="0" fontId="25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zoomScaleNormal="75" zoomScaleSheetLayoutView="100" zoomScalePageLayoutView="0" workbookViewId="0" topLeftCell="A26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59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4331</v>
      </c>
      <c r="D11" s="29">
        <v>2579</v>
      </c>
      <c r="E11" s="29">
        <v>1752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4303</v>
      </c>
      <c r="D12" s="27">
        <v>2578</v>
      </c>
      <c r="E12" s="28">
        <v>1725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28</v>
      </c>
      <c r="D13" s="27">
        <v>1</v>
      </c>
      <c r="E13" s="28">
        <v>27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aca="true" t="shared" si="0" ref="C21:C3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0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0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>D9-D19</f>
        <v>29578</v>
      </c>
      <c r="E33" s="25">
        <f>E9-E19</f>
        <v>999</v>
      </c>
      <c r="F33" s="4" t="e">
        <f>D33/#REF!*100</f>
        <v>#REF!</v>
      </c>
    </row>
    <row r="34" spans="1:5" ht="17.25" customHeight="1">
      <c r="A34" s="8"/>
      <c r="B34" s="10"/>
      <c r="C34" s="11"/>
      <c r="D34" s="11"/>
      <c r="E34" s="12"/>
    </row>
    <row r="35" spans="1:5" ht="8.25" customHeight="1" hidden="1">
      <c r="A35" s="58"/>
      <c r="B35" s="58"/>
      <c r="C35" s="58"/>
      <c r="D35" s="58"/>
      <c r="E35" s="58"/>
    </row>
    <row r="36" spans="1:5" ht="33" customHeight="1" hidden="1">
      <c r="A36" s="59"/>
      <c r="B36" s="59"/>
      <c r="C36" s="59"/>
      <c r="D36" s="59"/>
      <c r="E36" s="59"/>
    </row>
    <row r="37" spans="1:5" ht="117.75" customHeight="1">
      <c r="A37" s="60" t="s">
        <v>63</v>
      </c>
      <c r="B37" s="60"/>
      <c r="C37" s="60"/>
      <c r="D37" s="60"/>
      <c r="E37" s="60"/>
    </row>
    <row r="38" spans="1:5" ht="45" customHeight="1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49" right="0.26" top="0.5905511811023623" bottom="0.64" header="0.37" footer="0.28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6">
      <selection activeCell="C34" sqref="C34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9.796875" style="0" customWidth="1"/>
  </cols>
  <sheetData>
    <row r="1" spans="1:3" ht="16.5" customHeight="1">
      <c r="A1" s="63"/>
      <c r="B1" s="63"/>
      <c r="C1" s="63"/>
    </row>
    <row r="2" spans="1:3" ht="16.5" customHeight="1">
      <c r="A2" s="63"/>
      <c r="B2" s="63"/>
      <c r="C2" s="63"/>
    </row>
    <row r="3" spans="1:3" ht="16.5" customHeight="1">
      <c r="A3" s="63" t="s">
        <v>36</v>
      </c>
      <c r="B3" s="63"/>
      <c r="C3" s="63"/>
    </row>
    <row r="4" spans="1:11" ht="15.75" customHeight="1">
      <c r="A4" s="63" t="s">
        <v>77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3" ht="15">
      <c r="A5" s="64" t="s">
        <v>82</v>
      </c>
      <c r="B5" s="64"/>
      <c r="C5" s="64"/>
    </row>
    <row r="6" spans="1:6" ht="20.25" customHeight="1">
      <c r="A6" s="3"/>
      <c r="B6" s="3"/>
      <c r="C6" s="3"/>
      <c r="D6" s="1"/>
      <c r="E6" s="1"/>
      <c r="F6" s="1"/>
    </row>
    <row r="7" spans="1:6" ht="65.25" customHeight="1">
      <c r="A7" s="65" t="s">
        <v>1</v>
      </c>
      <c r="B7" s="65" t="s">
        <v>2</v>
      </c>
      <c r="C7" s="67" t="s">
        <v>78</v>
      </c>
      <c r="D7" s="1"/>
      <c r="E7" s="7"/>
      <c r="F7" s="7"/>
    </row>
    <row r="8" spans="1:6" ht="15" customHeight="1">
      <c r="A8" s="66"/>
      <c r="B8" s="66"/>
      <c r="C8" s="68"/>
      <c r="D8" s="1"/>
      <c r="E8" s="7"/>
      <c r="F8" s="7"/>
    </row>
    <row r="9" spans="1:6" ht="15">
      <c r="A9" s="13"/>
      <c r="B9" s="13" t="s">
        <v>46</v>
      </c>
      <c r="C9" s="13">
        <v>2</v>
      </c>
      <c r="D9" s="1"/>
      <c r="E9" s="7"/>
      <c r="F9" s="7"/>
    </row>
    <row r="10" spans="1:6" ht="18.75">
      <c r="A10" s="20" t="s">
        <v>6</v>
      </c>
      <c r="B10" s="21" t="s">
        <v>7</v>
      </c>
      <c r="C10" s="54">
        <v>2576325.82</v>
      </c>
      <c r="E10" s="8"/>
      <c r="F10" s="8"/>
    </row>
    <row r="11" spans="1:3" ht="15">
      <c r="A11" s="16"/>
      <c r="B11" s="16" t="s">
        <v>8</v>
      </c>
      <c r="C11" s="27"/>
    </row>
    <row r="12" spans="1:3" ht="20.25" customHeight="1">
      <c r="A12" s="14" t="s">
        <v>9</v>
      </c>
      <c r="B12" s="15" t="s">
        <v>10</v>
      </c>
      <c r="C12" s="54">
        <v>415803.91</v>
      </c>
    </row>
    <row r="13" spans="1:3" ht="15">
      <c r="A13" s="14" t="s">
        <v>11</v>
      </c>
      <c r="B13" s="18" t="s">
        <v>19</v>
      </c>
      <c r="C13" s="54">
        <v>256361.16</v>
      </c>
    </row>
    <row r="14" spans="1:3" ht="15">
      <c r="A14" s="14" t="s">
        <v>12</v>
      </c>
      <c r="B14" s="18" t="s">
        <v>41</v>
      </c>
      <c r="C14" s="54">
        <v>159442.75</v>
      </c>
    </row>
    <row r="15" spans="1:3" ht="38.25" customHeight="1">
      <c r="A15" s="14" t="s">
        <v>13</v>
      </c>
      <c r="B15" s="15" t="s">
        <v>14</v>
      </c>
      <c r="C15" s="50">
        <v>2160521.91</v>
      </c>
    </row>
    <row r="16" spans="1:3" ht="15">
      <c r="A16" s="14"/>
      <c r="B16" s="16" t="s">
        <v>15</v>
      </c>
      <c r="C16" s="27"/>
    </row>
    <row r="17" spans="1:3" ht="30">
      <c r="A17" s="14" t="s">
        <v>16</v>
      </c>
      <c r="B17" s="18" t="s">
        <v>20</v>
      </c>
      <c r="C17" s="55">
        <v>2067895.91</v>
      </c>
    </row>
    <row r="18" spans="1:3" ht="45">
      <c r="A18" s="14" t="s">
        <v>17</v>
      </c>
      <c r="B18" s="22" t="s">
        <v>49</v>
      </c>
      <c r="C18" s="32">
        <v>0</v>
      </c>
    </row>
    <row r="19" spans="1:3" ht="30">
      <c r="A19" s="14" t="s">
        <v>48</v>
      </c>
      <c r="B19" s="15" t="s">
        <v>18</v>
      </c>
      <c r="C19" s="24">
        <v>0</v>
      </c>
    </row>
    <row r="20" spans="1:3" ht="18.75">
      <c r="A20" s="33" t="s">
        <v>21</v>
      </c>
      <c r="B20" s="34" t="s">
        <v>22</v>
      </c>
      <c r="C20" s="56">
        <v>2535350.61</v>
      </c>
    </row>
    <row r="21" spans="1:3" ht="18.75">
      <c r="A21" s="36"/>
      <c r="B21" s="37" t="s">
        <v>23</v>
      </c>
      <c r="C21" s="35"/>
    </row>
    <row r="22" spans="1:3" ht="15">
      <c r="A22" s="36" t="s">
        <v>24</v>
      </c>
      <c r="B22" s="40" t="s">
        <v>25</v>
      </c>
      <c r="C22" s="51">
        <v>477566.24</v>
      </c>
    </row>
    <row r="23" spans="1:3" ht="15">
      <c r="A23" s="36" t="s">
        <v>43</v>
      </c>
      <c r="B23" s="40" t="s">
        <v>42</v>
      </c>
      <c r="C23" s="51">
        <v>22450</v>
      </c>
    </row>
    <row r="24" spans="1:3" ht="30">
      <c r="A24" s="36" t="s">
        <v>27</v>
      </c>
      <c r="B24" s="40" t="s">
        <v>26</v>
      </c>
      <c r="C24" s="51">
        <v>890749.74</v>
      </c>
    </row>
    <row r="25" spans="1:3" ht="15">
      <c r="A25" s="36" t="s">
        <v>28</v>
      </c>
      <c r="B25" s="40" t="s">
        <v>45</v>
      </c>
      <c r="C25" s="51">
        <v>224011.94</v>
      </c>
    </row>
    <row r="26" spans="1:3" ht="15">
      <c r="A26" s="36" t="s">
        <v>30</v>
      </c>
      <c r="B26" s="40" t="s">
        <v>29</v>
      </c>
      <c r="C26" s="51">
        <v>513743.65</v>
      </c>
    </row>
    <row r="27" spans="1:3" ht="15">
      <c r="A27" s="36" t="s">
        <v>50</v>
      </c>
      <c r="B27" s="40" t="s">
        <v>57</v>
      </c>
      <c r="C27" s="51">
        <v>0</v>
      </c>
    </row>
    <row r="28" spans="1:3" ht="15">
      <c r="A28" s="36" t="s">
        <v>51</v>
      </c>
      <c r="B28" s="43" t="s">
        <v>39</v>
      </c>
      <c r="C28" s="51">
        <f>C29+C30+C31+C32</f>
        <v>406829.04</v>
      </c>
    </row>
    <row r="29" spans="1:3" ht="15">
      <c r="A29" s="36" t="s">
        <v>52</v>
      </c>
      <c r="B29" s="44" t="s">
        <v>31</v>
      </c>
      <c r="C29" s="52">
        <v>0</v>
      </c>
    </row>
    <row r="30" spans="1:3" ht="30">
      <c r="A30" s="36" t="s">
        <v>53</v>
      </c>
      <c r="B30" s="44" t="s">
        <v>32</v>
      </c>
      <c r="C30" s="52">
        <v>403877.04</v>
      </c>
    </row>
    <row r="31" spans="1:3" ht="15">
      <c r="A31" s="36" t="s">
        <v>54</v>
      </c>
      <c r="B31" s="44" t="s">
        <v>33</v>
      </c>
      <c r="C31" s="52">
        <v>2952</v>
      </c>
    </row>
    <row r="32" spans="1:3" ht="15">
      <c r="A32" s="36" t="s">
        <v>55</v>
      </c>
      <c r="B32" s="44" t="s">
        <v>47</v>
      </c>
      <c r="C32" s="52">
        <v>0</v>
      </c>
    </row>
    <row r="33" spans="1:3" ht="15">
      <c r="A33" s="36" t="s">
        <v>56</v>
      </c>
      <c r="B33" s="43" t="s">
        <v>44</v>
      </c>
      <c r="C33" s="52"/>
    </row>
    <row r="34" spans="1:3" ht="15">
      <c r="A34" s="14" t="s">
        <v>34</v>
      </c>
      <c r="B34" s="15" t="s">
        <v>35</v>
      </c>
      <c r="C34" s="53">
        <f>C10-C20</f>
        <v>40975.20999999996</v>
      </c>
    </row>
    <row r="35" spans="1:3" ht="20.25">
      <c r="A35" s="8"/>
      <c r="B35" s="10"/>
      <c r="C35" s="11"/>
    </row>
    <row r="36" spans="1:3" ht="15" hidden="1">
      <c r="A36" s="58"/>
      <c r="B36" s="58"/>
      <c r="C36" s="58"/>
    </row>
    <row r="37" spans="1:3" ht="115.5" customHeight="1" hidden="1">
      <c r="A37" s="59"/>
      <c r="B37" s="59"/>
      <c r="C37" s="59"/>
    </row>
    <row r="38" spans="1:3" ht="121.5" customHeight="1">
      <c r="A38" s="60" t="s">
        <v>79</v>
      </c>
      <c r="B38" s="60"/>
      <c r="C38" s="60"/>
    </row>
    <row r="39" spans="1:3" ht="12.75" customHeight="1">
      <c r="A39" s="61"/>
      <c r="B39" s="61"/>
      <c r="C39" s="61"/>
    </row>
    <row r="40" ht="15" hidden="1">
      <c r="C40" s="2"/>
    </row>
    <row r="41" spans="2:3" ht="15" hidden="1">
      <c r="B41" s="2"/>
      <c r="C41" s="2"/>
    </row>
    <row r="43" spans="2:3" ht="18.75">
      <c r="B43" s="57" t="s">
        <v>80</v>
      </c>
      <c r="C43" s="49" t="s">
        <v>81</v>
      </c>
    </row>
  </sheetData>
  <sheetProtection/>
  <mergeCells count="13">
    <mergeCell ref="D4:K4"/>
    <mergeCell ref="A4:C4"/>
    <mergeCell ref="A5:C5"/>
    <mergeCell ref="A7:A8"/>
    <mergeCell ref="B7:B8"/>
    <mergeCell ref="C7:C8"/>
    <mergeCell ref="A1:C1"/>
    <mergeCell ref="A3:C3"/>
    <mergeCell ref="A2:C2"/>
    <mergeCell ref="A39:C39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8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60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10700</v>
      </c>
      <c r="D11" s="29">
        <v>5919</v>
      </c>
      <c r="E11" s="29">
        <v>4781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10615</v>
      </c>
      <c r="D12" s="27">
        <v>5900</v>
      </c>
      <c r="E12" s="28">
        <v>4715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85</v>
      </c>
      <c r="D13" s="27">
        <v>19</v>
      </c>
      <c r="E13" s="28">
        <v>66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0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04.25" customHeight="1">
      <c r="A37" s="60" t="s">
        <v>61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4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62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16374</v>
      </c>
      <c r="D11" s="29">
        <v>9137</v>
      </c>
      <c r="E11" s="29">
        <v>7237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16201</v>
      </c>
      <c r="D12" s="27">
        <v>9038</v>
      </c>
      <c r="E12" s="28">
        <v>7163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4.25" customHeight="1">
      <c r="A36" s="59"/>
      <c r="B36" s="59"/>
      <c r="C36" s="59"/>
      <c r="D36" s="59"/>
      <c r="E36" s="59"/>
    </row>
    <row r="37" spans="1:5" ht="88.5" customHeight="1">
      <c r="A37" s="60" t="s">
        <v>64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65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23533</v>
      </c>
      <c r="D11" s="29">
        <v>13711</v>
      </c>
      <c r="E11" s="29">
        <v>9822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23359</v>
      </c>
      <c r="D12" s="27">
        <v>13611</v>
      </c>
      <c r="E12" s="28">
        <v>9748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0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90.75" customHeight="1">
      <c r="A37" s="60" t="s">
        <v>66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9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67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28077</v>
      </c>
      <c r="D11" s="29">
        <v>16724</v>
      </c>
      <c r="E11" s="29">
        <f>E12+E13</f>
        <v>11353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27866</v>
      </c>
      <c r="D12" s="27">
        <v>16587</v>
      </c>
      <c r="E12" s="28">
        <v>11279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211</v>
      </c>
      <c r="D13" s="27">
        <v>137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>D21+D22+D23+D24+D25+D27</f>
        <v>154008</v>
      </c>
      <c r="E19" s="35">
        <f>E21+E22+E23+E24+E25+E27</f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>D28+D29+D30+D31+D32</f>
        <v>120933</v>
      </c>
      <c r="E27" s="41">
        <f>E28+E29+E30+E31+E32</f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>D31+E31</f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>D9-D19</f>
        <v>25219</v>
      </c>
      <c r="E33" s="25">
        <f>E9-E19</f>
        <v>1712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2" customHeight="1">
      <c r="A35" s="58"/>
      <c r="B35" s="58"/>
      <c r="C35" s="58"/>
      <c r="D35" s="58"/>
      <c r="E35" s="58"/>
    </row>
    <row r="36" spans="1:5" ht="15" hidden="1">
      <c r="A36" s="59"/>
      <c r="B36" s="59"/>
      <c r="C36" s="59"/>
      <c r="D36" s="59"/>
      <c r="E36" s="59"/>
    </row>
    <row r="37" spans="1:5" ht="111" customHeight="1">
      <c r="A37" s="60" t="s">
        <v>68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31736</v>
      </c>
      <c r="D11" s="29">
        <f>D12+D13</f>
        <v>19494</v>
      </c>
      <c r="E11" s="29">
        <f>E12+E13</f>
        <v>12242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31467</v>
      </c>
      <c r="D12" s="27">
        <v>19356</v>
      </c>
      <c r="E12" s="28">
        <v>12111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269</v>
      </c>
      <c r="D13" s="27">
        <v>138</v>
      </c>
      <c r="E13" s="28">
        <v>131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>D21+D22+D23+D24+D25+D27</f>
        <v>183533</v>
      </c>
      <c r="E19" s="35">
        <f>E21+E22+E23+E24+E25+E27</f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>D31+E31</f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>D9-D19</f>
        <v>23435</v>
      </c>
      <c r="E33" s="25">
        <f>E9-E19</f>
        <v>829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8.5" customHeight="1">
      <c r="A37" s="60" t="s">
        <v>70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D14" sqref="D14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71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39211</v>
      </c>
      <c r="D11" s="29">
        <f>D12+D13</f>
        <v>23803</v>
      </c>
      <c r="E11" s="29">
        <f>E12+E13</f>
        <v>15408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38881</v>
      </c>
      <c r="D12" s="27">
        <v>23610</v>
      </c>
      <c r="E12" s="28">
        <v>15271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330</v>
      </c>
      <c r="D13" s="27">
        <v>193</v>
      </c>
      <c r="E13" s="28">
        <v>137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>D21+D22+D23+D24+D25+D27</f>
        <v>223022</v>
      </c>
      <c r="E19" s="35">
        <f>E21+E22+E23+E24+E25+E27</f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>D28+D29+D30+D31+D32</f>
        <v>172837</v>
      </c>
      <c r="E27" s="41">
        <f>E28+E29+E30+E31+E32</f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>D31+E31</f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>D9-D19</f>
        <v>21293</v>
      </c>
      <c r="E33" s="25">
        <f>E9-E19</f>
        <v>2060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0.25" customHeight="1">
      <c r="A37" s="60" t="s">
        <v>72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73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15">
      <c r="A11" s="14" t="s">
        <v>9</v>
      </c>
      <c r="B11" s="15" t="s">
        <v>10</v>
      </c>
      <c r="C11" s="29">
        <f>D11+E11</f>
        <v>44418</v>
      </c>
      <c r="D11" s="29">
        <f>D12+D13</f>
        <v>26856</v>
      </c>
      <c r="E11" s="29">
        <f>E12+E13</f>
        <v>17562</v>
      </c>
      <c r="F11" s="29" t="e">
        <f>F12+F13</f>
        <v>#REF!</v>
      </c>
    </row>
    <row r="12" spans="1:6" ht="20.25" customHeight="1">
      <c r="A12" s="14" t="s">
        <v>11</v>
      </c>
      <c r="B12" s="18" t="s">
        <v>19</v>
      </c>
      <c r="C12" s="27">
        <f>D12+E12</f>
        <v>44039</v>
      </c>
      <c r="D12" s="27">
        <v>26662</v>
      </c>
      <c r="E12" s="28">
        <v>17377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379</v>
      </c>
      <c r="D13" s="27">
        <v>194</v>
      </c>
      <c r="E13" s="28">
        <v>185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>D21+D22+D23+D24+D26+D25+D27+D32</f>
        <v>249892</v>
      </c>
      <c r="E19" s="35">
        <f>E21+E22+E23+E24+E26+E25+E27+E32</f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>D31+E31</f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>D9-D19</f>
        <v>29600</v>
      </c>
      <c r="E33" s="25">
        <f>E9-E19</f>
        <v>928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9.75" customHeight="1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4.75" customHeight="1">
      <c r="A37" s="60" t="s">
        <v>75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74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355573</v>
      </c>
      <c r="D9" s="26">
        <f>D11+D14</f>
        <v>304981</v>
      </c>
      <c r="E9" s="26">
        <f>E11+E14</f>
        <v>50592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49435</v>
      </c>
      <c r="D11" s="29">
        <f>D12+D13</f>
        <v>29966</v>
      </c>
      <c r="E11" s="29">
        <f>E12+E13</f>
        <v>19469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49028</v>
      </c>
      <c r="D12" s="27">
        <v>29772</v>
      </c>
      <c r="E12" s="28">
        <v>19256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407</v>
      </c>
      <c r="D13" s="27">
        <v>194</v>
      </c>
      <c r="E13" s="28">
        <v>213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275015</v>
      </c>
      <c r="D14" s="30">
        <v>275015</v>
      </c>
      <c r="E14" s="31">
        <v>31123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83397</v>
      </c>
      <c r="D16" s="27">
        <v>83397</v>
      </c>
      <c r="E16" s="28">
        <v>30191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289989</v>
      </c>
      <c r="D19" s="35">
        <f>D21+D22+D23+D24+D25+D26+D27</f>
        <v>281333</v>
      </c>
      <c r="E19" s="35">
        <f>E21+E22+E23+E24+E25+E26+E27</f>
        <v>49941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30821</v>
      </c>
      <c r="D21" s="41">
        <v>15972</v>
      </c>
      <c r="E21" s="42">
        <v>14849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448</v>
      </c>
      <c r="D22" s="41">
        <v>545</v>
      </c>
      <c r="E22" s="42">
        <v>448</v>
      </c>
      <c r="F22" s="5"/>
    </row>
    <row r="23" spans="1:6" ht="31.5">
      <c r="A23" s="36" t="s">
        <v>27</v>
      </c>
      <c r="B23" s="40" t="s">
        <v>26</v>
      </c>
      <c r="C23" s="41">
        <v>8755</v>
      </c>
      <c r="D23" s="41">
        <v>450</v>
      </c>
      <c r="E23" s="42">
        <v>8355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15104</v>
      </c>
      <c r="D24" s="41">
        <v>13720</v>
      </c>
      <c r="E24" s="42">
        <v>5646</v>
      </c>
      <c r="F24" s="4"/>
    </row>
    <row r="25" spans="1:6" ht="20.25">
      <c r="A25" s="36" t="s">
        <v>30</v>
      </c>
      <c r="B25" s="40" t="s">
        <v>29</v>
      </c>
      <c r="C25" s="41">
        <v>45029</v>
      </c>
      <c r="D25" s="41">
        <v>41888</v>
      </c>
      <c r="E25" s="42">
        <v>4727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189832</v>
      </c>
      <c r="D27" s="41">
        <f>D28+D29+D30+D31+D32</f>
        <v>208758</v>
      </c>
      <c r="E27" s="41">
        <f>E28+E29+E30+E31</f>
        <v>15916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128369</v>
      </c>
      <c r="D28" s="38">
        <v>128364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19891</v>
      </c>
      <c r="D29" s="38">
        <v>8669</v>
      </c>
      <c r="E29" s="46">
        <v>15736</v>
      </c>
      <c r="F29" s="5"/>
    </row>
    <row r="30" spans="1:6" ht="20.25">
      <c r="A30" s="36" t="s">
        <v>54</v>
      </c>
      <c r="B30" s="44" t="s">
        <v>33</v>
      </c>
      <c r="C30" s="45">
        <v>41240</v>
      </c>
      <c r="D30" s="38">
        <v>41202</v>
      </c>
      <c r="E30" s="46">
        <v>175</v>
      </c>
      <c r="F30" s="5"/>
    </row>
    <row r="31" spans="1:6" ht="20.25">
      <c r="A31" s="36" t="s">
        <v>55</v>
      </c>
      <c r="B31" s="44" t="s">
        <v>47</v>
      </c>
      <c r="C31" s="45">
        <f>D31+E31</f>
        <v>332</v>
      </c>
      <c r="D31" s="38">
        <v>332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30191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65584</v>
      </c>
      <c r="D33" s="25">
        <f>D9-D19</f>
        <v>23648</v>
      </c>
      <c r="E33" s="25">
        <f>E9-E19</f>
        <v>651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4.75" customHeight="1">
      <c r="A37" s="60" t="s">
        <v>76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1:F1"/>
    <mergeCell ref="A2:E2"/>
    <mergeCell ref="A3:E3"/>
    <mergeCell ref="A4:F4"/>
    <mergeCell ref="A35:E35"/>
    <mergeCell ref="A36:E36"/>
    <mergeCell ref="A37:E37"/>
    <mergeCell ref="A38: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Шаламово</cp:lastModifiedBy>
  <cp:lastPrinted>2014-09-01T07:02:03Z</cp:lastPrinted>
  <dcterms:created xsi:type="dcterms:W3CDTF">2001-08-02T10:13:45Z</dcterms:created>
  <dcterms:modified xsi:type="dcterms:W3CDTF">2015-08-05T19:34:58Z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